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Darbuotojas\Desktop\"/>
    </mc:Choice>
  </mc:AlternateContent>
  <bookViews>
    <workbookView xWindow="0" yWindow="0" windowWidth="28800" windowHeight="12330"/>
  </bookViews>
  <sheets>
    <sheet name="Ugdymo įstaigoms" sheetId="11" r:id="rId1"/>
    <sheet name="I PUSMETIS" sheetId="6" r:id="rId2"/>
    <sheet name="II PUSMETIS" sheetId="12" r:id="rId3"/>
    <sheet name="Priemonių sąrašas" sheetId="9" state="hidden" r:id="rId4"/>
    <sheet name="2026 m." sheetId="3" r:id="rId5"/>
    <sheet name="41 FORMOS TEMOS" sheetId="10" r:id="rId6"/>
  </sheets>
  <definedNames>
    <definedName name="_xlnm._FilterDatabase" localSheetId="3" hidden="1">'Priemonių sąrašas'!$A$3:$I$78</definedName>
    <definedName name="_xlnm._FilterDatabase" localSheetId="0" hidden="1">'Ugdymo įstaigoms'!$A$13:$U$13</definedName>
    <definedName name="_xlnm.Print_Area" localSheetId="4">'2026 m.'!$A$1:$R$87</definedName>
    <definedName name="_xlnm.Print_Titles" localSheetId="4">'2026 m.'!$7:$8</definedName>
  </definedNames>
  <calcPr calcId="162913"/>
</workbook>
</file>

<file path=xl/calcChain.xml><?xml version="1.0" encoding="utf-8"?>
<calcChain xmlns="http://schemas.openxmlformats.org/spreadsheetml/2006/main">
  <c r="O52" i="11" l="1"/>
  <c r="N52" i="11"/>
  <c r="O51" i="11"/>
  <c r="N51" i="11"/>
  <c r="O34" i="11"/>
  <c r="N34" i="11"/>
  <c r="D108" i="11" l="1"/>
  <c r="I108" i="11"/>
  <c r="I109" i="11"/>
  <c r="I110" i="11"/>
  <c r="I111" i="11"/>
  <c r="I112" i="11"/>
  <c r="I113" i="11"/>
  <c r="I114" i="11"/>
  <c r="I115" i="11"/>
  <c r="D116" i="11"/>
  <c r="I116" i="11"/>
  <c r="D117" i="11"/>
  <c r="I117" i="11"/>
  <c r="D118" i="11"/>
  <c r="I118" i="11"/>
  <c r="I119" i="11"/>
  <c r="I120" i="11"/>
  <c r="D121" i="11"/>
  <c r="I121" i="11"/>
  <c r="I122" i="11"/>
  <c r="I123" i="11"/>
  <c r="D124" i="11"/>
  <c r="I124" i="11"/>
  <c r="I125" i="11"/>
  <c r="I126" i="11"/>
  <c r="D127" i="11"/>
  <c r="I127" i="11"/>
  <c r="I128" i="11"/>
  <c r="I129" i="11"/>
  <c r="D130" i="11"/>
  <c r="I130" i="11"/>
  <c r="I131" i="11"/>
  <c r="I132" i="11"/>
  <c r="I133" i="11"/>
  <c r="D134" i="11"/>
  <c r="I134" i="11"/>
  <c r="I135" i="11"/>
  <c r="I107" i="11"/>
  <c r="D107" i="11"/>
  <c r="H72" i="12"/>
  <c r="C72" i="12"/>
  <c r="H68" i="12"/>
  <c r="C68" i="12"/>
  <c r="H65" i="12"/>
  <c r="C65" i="12"/>
  <c r="H62" i="12"/>
  <c r="H59" i="12"/>
  <c r="H55" i="12"/>
  <c r="C55" i="12"/>
  <c r="H51" i="12"/>
  <c r="C51" i="12"/>
  <c r="C50" i="12" s="1"/>
  <c r="H50" i="12"/>
  <c r="I138" i="11"/>
  <c r="H72" i="6"/>
  <c r="C72" i="6"/>
  <c r="H68" i="6"/>
  <c r="C68" i="6"/>
  <c r="H65" i="6"/>
  <c r="H65" i="3" s="1"/>
  <c r="C65" i="6"/>
  <c r="C65" i="3" s="1"/>
  <c r="H62" i="6"/>
  <c r="H62" i="3" s="1"/>
  <c r="H59" i="6"/>
  <c r="H59" i="3" s="1"/>
  <c r="H55" i="6"/>
  <c r="H51" i="6"/>
  <c r="C55" i="6"/>
  <c r="H47" i="3"/>
  <c r="H48" i="3"/>
  <c r="H49" i="3"/>
  <c r="H51" i="3"/>
  <c r="H52" i="3"/>
  <c r="H53" i="3"/>
  <c r="H54" i="3"/>
  <c r="H55" i="3"/>
  <c r="H56" i="3"/>
  <c r="H57" i="3"/>
  <c r="H58" i="3"/>
  <c r="H60" i="3"/>
  <c r="H61" i="3"/>
  <c r="H63" i="3"/>
  <c r="H64" i="3"/>
  <c r="H66" i="3"/>
  <c r="H67" i="3"/>
  <c r="H68" i="3"/>
  <c r="H69" i="3"/>
  <c r="H70" i="3"/>
  <c r="H71" i="3"/>
  <c r="H72" i="3"/>
  <c r="H73" i="3"/>
  <c r="H74" i="3"/>
  <c r="H75" i="3"/>
  <c r="C48" i="3"/>
  <c r="C49" i="3"/>
  <c r="D109" i="11" s="1"/>
  <c r="C52" i="3"/>
  <c r="C53" i="3"/>
  <c r="C54" i="3"/>
  <c r="C55" i="3"/>
  <c r="D115" i="11" s="1"/>
  <c r="C56" i="3"/>
  <c r="C57" i="3"/>
  <c r="C58" i="3"/>
  <c r="C59" i="3"/>
  <c r="C60" i="3"/>
  <c r="C61" i="3"/>
  <c r="C63" i="3"/>
  <c r="C64" i="3"/>
  <c r="C66" i="3"/>
  <c r="C67" i="3"/>
  <c r="C68" i="3"/>
  <c r="C69" i="3"/>
  <c r="C70" i="3"/>
  <c r="C71" i="3"/>
  <c r="C72" i="3"/>
  <c r="D132" i="11" s="1"/>
  <c r="C73" i="3"/>
  <c r="D133" i="11" s="1"/>
  <c r="C74" i="3"/>
  <c r="C75" i="3"/>
  <c r="C47" i="3"/>
  <c r="C33" i="3"/>
  <c r="D33" i="3"/>
  <c r="E33" i="3"/>
  <c r="F33" i="3"/>
  <c r="G33" i="3"/>
  <c r="H33" i="3"/>
  <c r="I33" i="3"/>
  <c r="J33" i="3"/>
  <c r="K33" i="3"/>
  <c r="L33" i="3"/>
  <c r="C34" i="3"/>
  <c r="D34" i="3"/>
  <c r="E34" i="3"/>
  <c r="F34" i="3"/>
  <c r="G34" i="3"/>
  <c r="H34" i="3"/>
  <c r="I34" i="3"/>
  <c r="J34" i="3"/>
  <c r="K34" i="3"/>
  <c r="L34" i="3"/>
  <c r="C35" i="3"/>
  <c r="D35" i="3"/>
  <c r="E35" i="3"/>
  <c r="F35" i="3"/>
  <c r="G35" i="3"/>
  <c r="H35" i="3"/>
  <c r="I35" i="3"/>
  <c r="J35" i="3"/>
  <c r="K35" i="3"/>
  <c r="L35" i="3"/>
  <c r="C36" i="3"/>
  <c r="D36" i="3"/>
  <c r="E36" i="3"/>
  <c r="F36" i="3"/>
  <c r="G36" i="3"/>
  <c r="H36" i="3"/>
  <c r="I36" i="3"/>
  <c r="J36" i="3"/>
  <c r="K36" i="3"/>
  <c r="L36" i="3"/>
  <c r="C37" i="3"/>
  <c r="D37" i="3"/>
  <c r="E37" i="3"/>
  <c r="F37" i="3"/>
  <c r="G37" i="3"/>
  <c r="H37" i="3"/>
  <c r="I37" i="3"/>
  <c r="J37" i="3"/>
  <c r="K37" i="3"/>
  <c r="L37" i="3"/>
  <c r="C38" i="3"/>
  <c r="D38" i="3"/>
  <c r="E38" i="3"/>
  <c r="F38" i="3"/>
  <c r="G38" i="3"/>
  <c r="H38" i="3"/>
  <c r="I38" i="3"/>
  <c r="J38" i="3"/>
  <c r="K38" i="3"/>
  <c r="L38" i="3"/>
  <c r="C39" i="3"/>
  <c r="D39" i="3"/>
  <c r="E39" i="3"/>
  <c r="F39" i="3"/>
  <c r="G39" i="3"/>
  <c r="H39" i="3"/>
  <c r="I39" i="3"/>
  <c r="J39" i="3"/>
  <c r="K39" i="3"/>
  <c r="L39" i="3"/>
  <c r="C40" i="3"/>
  <c r="D40" i="3"/>
  <c r="E40" i="3"/>
  <c r="F40" i="3"/>
  <c r="G40" i="3"/>
  <c r="H40" i="3"/>
  <c r="I40" i="3"/>
  <c r="J40" i="3"/>
  <c r="K40" i="3"/>
  <c r="L40" i="3"/>
  <c r="C41" i="3"/>
  <c r="D41" i="3"/>
  <c r="E41" i="3"/>
  <c r="F41" i="3"/>
  <c r="G41" i="3"/>
  <c r="H41" i="3"/>
  <c r="I41" i="3"/>
  <c r="J41" i="3"/>
  <c r="K41" i="3"/>
  <c r="L41" i="3"/>
  <c r="C42" i="3"/>
  <c r="D42" i="3"/>
  <c r="E42" i="3"/>
  <c r="F42" i="3"/>
  <c r="G42" i="3"/>
  <c r="H42" i="3"/>
  <c r="I42" i="3"/>
  <c r="J42" i="3"/>
  <c r="K42" i="3"/>
  <c r="L42" i="3"/>
  <c r="C43" i="3"/>
  <c r="D43" i="3"/>
  <c r="E43" i="3"/>
  <c r="F43" i="3"/>
  <c r="G43" i="3"/>
  <c r="H43" i="3"/>
  <c r="I43" i="3"/>
  <c r="J43" i="3"/>
  <c r="K43" i="3"/>
  <c r="L43" i="3"/>
  <c r="C44" i="3"/>
  <c r="D44" i="3"/>
  <c r="E44" i="3"/>
  <c r="F44" i="3"/>
  <c r="G44" i="3"/>
  <c r="H44" i="3"/>
  <c r="I44" i="3"/>
  <c r="J44" i="3"/>
  <c r="K44" i="3"/>
  <c r="L44" i="3"/>
  <c r="C45" i="3"/>
  <c r="D45" i="3"/>
  <c r="E45" i="3"/>
  <c r="F45" i="3"/>
  <c r="G45" i="3"/>
  <c r="H45" i="3"/>
  <c r="I45" i="3"/>
  <c r="J45" i="3"/>
  <c r="K45" i="3"/>
  <c r="L45" i="3"/>
  <c r="C46" i="3"/>
  <c r="D46" i="3"/>
  <c r="E46" i="3"/>
  <c r="F46" i="3"/>
  <c r="G46" i="3"/>
  <c r="H46" i="3"/>
  <c r="I46" i="3"/>
  <c r="J46" i="3"/>
  <c r="K46" i="3"/>
  <c r="L46" i="3"/>
  <c r="D32" i="3"/>
  <c r="E32" i="3"/>
  <c r="F32" i="3"/>
  <c r="G32" i="3"/>
  <c r="H32" i="3"/>
  <c r="I32" i="3"/>
  <c r="J32" i="3"/>
  <c r="K32" i="3"/>
  <c r="L32" i="3"/>
  <c r="C32" i="3"/>
  <c r="C16" i="3"/>
  <c r="D16" i="3"/>
  <c r="E16" i="3"/>
  <c r="F16" i="3"/>
  <c r="G16" i="3"/>
  <c r="H16" i="3"/>
  <c r="I16" i="3"/>
  <c r="J16" i="3"/>
  <c r="K16" i="3"/>
  <c r="L16" i="3"/>
  <c r="C17" i="3"/>
  <c r="D17" i="3"/>
  <c r="E17" i="3"/>
  <c r="F17" i="3"/>
  <c r="G17" i="3"/>
  <c r="H17" i="3"/>
  <c r="I17" i="3"/>
  <c r="J17" i="3"/>
  <c r="K17" i="3"/>
  <c r="L17" i="3"/>
  <c r="C18" i="3"/>
  <c r="D18" i="3"/>
  <c r="E18" i="3"/>
  <c r="F18" i="3"/>
  <c r="G18" i="3"/>
  <c r="H18" i="3"/>
  <c r="I18" i="3"/>
  <c r="J18" i="3"/>
  <c r="K18" i="3"/>
  <c r="L18" i="3"/>
  <c r="C19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H20" i="3"/>
  <c r="I20" i="3"/>
  <c r="J20" i="3"/>
  <c r="K20" i="3"/>
  <c r="L20" i="3"/>
  <c r="C21" i="3"/>
  <c r="D21" i="3"/>
  <c r="E21" i="3"/>
  <c r="F21" i="3"/>
  <c r="G21" i="3"/>
  <c r="H21" i="3"/>
  <c r="I21" i="3"/>
  <c r="J21" i="3"/>
  <c r="K21" i="3"/>
  <c r="L21" i="3"/>
  <c r="C22" i="3"/>
  <c r="D22" i="3"/>
  <c r="E22" i="3"/>
  <c r="F22" i="3"/>
  <c r="G22" i="3"/>
  <c r="H22" i="3"/>
  <c r="I22" i="3"/>
  <c r="J22" i="3"/>
  <c r="K22" i="3"/>
  <c r="L22" i="3"/>
  <c r="C23" i="3"/>
  <c r="D23" i="3"/>
  <c r="E23" i="3"/>
  <c r="F23" i="3"/>
  <c r="G23" i="3"/>
  <c r="H23" i="3"/>
  <c r="I23" i="3"/>
  <c r="J23" i="3"/>
  <c r="K23" i="3"/>
  <c r="L23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6" i="3"/>
  <c r="D26" i="3"/>
  <c r="E26" i="3"/>
  <c r="F26" i="3"/>
  <c r="G26" i="3"/>
  <c r="H26" i="3"/>
  <c r="I26" i="3"/>
  <c r="J26" i="3"/>
  <c r="K26" i="3"/>
  <c r="L26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D15" i="3"/>
  <c r="E15" i="3"/>
  <c r="F15" i="3"/>
  <c r="G15" i="3"/>
  <c r="H15" i="3"/>
  <c r="I15" i="3"/>
  <c r="J15" i="3"/>
  <c r="K15" i="3"/>
  <c r="L15" i="3"/>
  <c r="C15" i="3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1" i="12"/>
  <c r="M60" i="12"/>
  <c r="M59" i="12"/>
  <c r="M58" i="12"/>
  <c r="M57" i="12"/>
  <c r="M56" i="12"/>
  <c r="M55" i="12"/>
  <c r="M54" i="12"/>
  <c r="M53" i="12"/>
  <c r="M52" i="12"/>
  <c r="M49" i="12"/>
  <c r="M48" i="12"/>
  <c r="M47" i="12"/>
  <c r="Q46" i="12"/>
  <c r="P46" i="12"/>
  <c r="O46" i="12"/>
  <c r="N46" i="12"/>
  <c r="M46" i="12"/>
  <c r="Q45" i="12"/>
  <c r="P45" i="12"/>
  <c r="O45" i="12"/>
  <c r="N45" i="12"/>
  <c r="M45" i="12"/>
  <c r="Q44" i="12"/>
  <c r="P44" i="12"/>
  <c r="O44" i="12"/>
  <c r="N44" i="12"/>
  <c r="M44" i="12"/>
  <c r="Q43" i="12"/>
  <c r="P43" i="12"/>
  <c r="O43" i="12"/>
  <c r="N43" i="12"/>
  <c r="M43" i="12"/>
  <c r="Q42" i="12"/>
  <c r="P42" i="12"/>
  <c r="O42" i="12"/>
  <c r="N42" i="12"/>
  <c r="M42" i="12"/>
  <c r="Q41" i="12"/>
  <c r="P41" i="12"/>
  <c r="O41" i="12"/>
  <c r="N41" i="12"/>
  <c r="M41" i="12"/>
  <c r="Q40" i="12"/>
  <c r="P40" i="12"/>
  <c r="O40" i="12"/>
  <c r="N40" i="12"/>
  <c r="M40" i="12"/>
  <c r="Q39" i="12"/>
  <c r="P39" i="12"/>
  <c r="O39" i="12"/>
  <c r="N39" i="12"/>
  <c r="M39" i="12"/>
  <c r="Q38" i="12"/>
  <c r="P38" i="12"/>
  <c r="O38" i="12"/>
  <c r="N38" i="12"/>
  <c r="M38" i="12"/>
  <c r="Q37" i="12"/>
  <c r="P37" i="12"/>
  <c r="O37" i="12"/>
  <c r="N37" i="12"/>
  <c r="M37" i="12"/>
  <c r="Q36" i="12"/>
  <c r="P36" i="12"/>
  <c r="O36" i="12"/>
  <c r="N36" i="12"/>
  <c r="M36" i="12"/>
  <c r="Q35" i="12"/>
  <c r="P35" i="12"/>
  <c r="O35" i="12"/>
  <c r="N35" i="12"/>
  <c r="M35" i="12"/>
  <c r="Q34" i="12"/>
  <c r="P34" i="12"/>
  <c r="O34" i="12"/>
  <c r="N34" i="12"/>
  <c r="M34" i="12"/>
  <c r="Q33" i="12"/>
  <c r="P33" i="12"/>
  <c r="O33" i="12"/>
  <c r="N33" i="12"/>
  <c r="M33" i="12"/>
  <c r="Q32" i="12"/>
  <c r="P32" i="12"/>
  <c r="O32" i="12"/>
  <c r="N32" i="12"/>
  <c r="M32" i="12"/>
  <c r="L31" i="12"/>
  <c r="K31" i="12"/>
  <c r="J31" i="12"/>
  <c r="I31" i="12"/>
  <c r="H31" i="12"/>
  <c r="M31" i="12" s="1"/>
  <c r="G31" i="12"/>
  <c r="F31" i="12"/>
  <c r="E31" i="12"/>
  <c r="O31" i="12" s="1"/>
  <c r="D31" i="12"/>
  <c r="C31" i="12"/>
  <c r="Q30" i="12"/>
  <c r="P30" i="12"/>
  <c r="O30" i="12"/>
  <c r="N30" i="12"/>
  <c r="M30" i="12"/>
  <c r="Q29" i="12"/>
  <c r="P29" i="12"/>
  <c r="O29" i="12"/>
  <c r="N29" i="12"/>
  <c r="M29" i="12"/>
  <c r="Q28" i="12"/>
  <c r="P28" i="12"/>
  <c r="O28" i="12"/>
  <c r="N28" i="12"/>
  <c r="M28" i="12"/>
  <c r="Q27" i="12"/>
  <c r="P27" i="12"/>
  <c r="O27" i="12"/>
  <c r="N27" i="12"/>
  <c r="M27" i="12"/>
  <c r="Q26" i="12"/>
  <c r="P26" i="12"/>
  <c r="O26" i="12"/>
  <c r="N26" i="12"/>
  <c r="M26" i="12"/>
  <c r="Q25" i="12"/>
  <c r="P25" i="12"/>
  <c r="O25" i="12"/>
  <c r="N25" i="12"/>
  <c r="M25" i="12"/>
  <c r="Q24" i="12"/>
  <c r="P24" i="12"/>
  <c r="O24" i="12"/>
  <c r="N24" i="12"/>
  <c r="M24" i="12"/>
  <c r="Q23" i="12"/>
  <c r="P23" i="12"/>
  <c r="O23" i="12"/>
  <c r="N23" i="12"/>
  <c r="M23" i="12"/>
  <c r="Q22" i="12"/>
  <c r="P22" i="12"/>
  <c r="O22" i="12"/>
  <c r="N22" i="12"/>
  <c r="M22" i="12"/>
  <c r="Q21" i="12"/>
  <c r="P21" i="12"/>
  <c r="O21" i="12"/>
  <c r="N21" i="12"/>
  <c r="M21" i="12"/>
  <c r="Q20" i="12"/>
  <c r="P20" i="12"/>
  <c r="O20" i="12"/>
  <c r="N20" i="12"/>
  <c r="M20" i="12"/>
  <c r="Q19" i="12"/>
  <c r="P19" i="12"/>
  <c r="O19" i="12"/>
  <c r="N19" i="12"/>
  <c r="M19" i="12"/>
  <c r="Q18" i="12"/>
  <c r="P18" i="12"/>
  <c r="O18" i="12"/>
  <c r="N18" i="12"/>
  <c r="M18" i="12"/>
  <c r="Q17" i="12"/>
  <c r="P17" i="12"/>
  <c r="O17" i="12"/>
  <c r="N17" i="12"/>
  <c r="M17" i="12"/>
  <c r="Q16" i="12"/>
  <c r="P16" i="12"/>
  <c r="O16" i="12"/>
  <c r="N16" i="12"/>
  <c r="M16" i="12"/>
  <c r="Q15" i="12"/>
  <c r="P15" i="12"/>
  <c r="O15" i="12"/>
  <c r="N15" i="12"/>
  <c r="M15" i="12"/>
  <c r="L14" i="12"/>
  <c r="K14" i="12"/>
  <c r="J14" i="12"/>
  <c r="I14" i="12"/>
  <c r="H14" i="12"/>
  <c r="G14" i="12"/>
  <c r="G13" i="12" s="1"/>
  <c r="F14" i="12"/>
  <c r="F13" i="12" s="1"/>
  <c r="E14" i="12"/>
  <c r="D14" i="12"/>
  <c r="C14" i="12"/>
  <c r="C13" i="12" s="1"/>
  <c r="D138" i="11"/>
  <c r="N50" i="11"/>
  <c r="C62" i="3" l="1"/>
  <c r="M51" i="12"/>
  <c r="C51" i="3"/>
  <c r="C50" i="3"/>
  <c r="D110" i="11" s="1"/>
  <c r="J13" i="12"/>
  <c r="M62" i="12"/>
  <c r="K13" i="12"/>
  <c r="P13" i="12" s="1"/>
  <c r="N31" i="12"/>
  <c r="Q31" i="12"/>
  <c r="M14" i="12"/>
  <c r="I13" i="12"/>
  <c r="P31" i="12"/>
  <c r="P14" i="12"/>
  <c r="H13" i="12"/>
  <c r="N14" i="12"/>
  <c r="Q14" i="12"/>
  <c r="E13" i="12"/>
  <c r="O13" i="12" s="1"/>
  <c r="M13" i="12"/>
  <c r="M50" i="12"/>
  <c r="H50" i="6"/>
  <c r="H50" i="3" s="1"/>
  <c r="L13" i="12"/>
  <c r="Q13" i="12" s="1"/>
  <c r="D13" i="12"/>
  <c r="O14" i="12"/>
  <c r="R41" i="11"/>
  <c r="R46" i="11"/>
  <c r="Q21" i="11"/>
  <c r="N13" i="12" l="1"/>
  <c r="N16" i="11"/>
  <c r="O16" i="11"/>
  <c r="P16" i="11"/>
  <c r="Q16" i="11"/>
  <c r="R16" i="11"/>
  <c r="N19" i="11"/>
  <c r="O19" i="11"/>
  <c r="P19" i="11"/>
  <c r="Q19" i="11"/>
  <c r="R19" i="11"/>
  <c r="N21" i="11"/>
  <c r="O21" i="11"/>
  <c r="P21" i="11"/>
  <c r="R21" i="11"/>
  <c r="N23" i="11"/>
  <c r="O23" i="11"/>
  <c r="P23" i="11"/>
  <c r="Q23" i="11"/>
  <c r="R23" i="11"/>
  <c r="N26" i="11"/>
  <c r="O26" i="11"/>
  <c r="P26" i="11"/>
  <c r="Q26" i="11"/>
  <c r="R26" i="11"/>
  <c r="N31" i="11"/>
  <c r="O31" i="11"/>
  <c r="P31" i="11"/>
  <c r="Q31" i="11"/>
  <c r="R31" i="11"/>
  <c r="N33" i="11"/>
  <c r="O33" i="11"/>
  <c r="P33" i="11"/>
  <c r="Q33" i="11"/>
  <c r="R33" i="11"/>
  <c r="N36" i="11"/>
  <c r="O36" i="11"/>
  <c r="P36" i="11"/>
  <c r="Q36" i="11"/>
  <c r="R36" i="11"/>
  <c r="N37" i="11"/>
  <c r="O37" i="11"/>
  <c r="P37" i="11"/>
  <c r="Q37" i="11"/>
  <c r="R37" i="11"/>
  <c r="N41" i="11"/>
  <c r="O41" i="11"/>
  <c r="P41" i="11"/>
  <c r="Q41" i="11"/>
  <c r="N46" i="11"/>
  <c r="O46" i="11"/>
  <c r="P46" i="11"/>
  <c r="Q46" i="11"/>
  <c r="N48" i="11"/>
  <c r="O48" i="11"/>
  <c r="P48" i="11"/>
  <c r="Q48" i="11"/>
  <c r="R48" i="11"/>
  <c r="O50" i="11"/>
  <c r="P50" i="11"/>
  <c r="Q50" i="11"/>
  <c r="R50" i="11"/>
  <c r="N59" i="11"/>
  <c r="O59" i="11"/>
  <c r="P59" i="11"/>
  <c r="Q59" i="11"/>
  <c r="R59" i="11"/>
  <c r="N64" i="11"/>
  <c r="O64" i="11"/>
  <c r="P64" i="11"/>
  <c r="Q64" i="11"/>
  <c r="R64" i="11"/>
  <c r="N65" i="11"/>
  <c r="O65" i="11"/>
  <c r="P65" i="11"/>
  <c r="Q65" i="11"/>
  <c r="R65" i="11"/>
  <c r="N67" i="11"/>
  <c r="O67" i="11"/>
  <c r="P67" i="11"/>
  <c r="Q67" i="11"/>
  <c r="R67" i="11"/>
  <c r="N68" i="11"/>
  <c r="O68" i="11"/>
  <c r="P68" i="11"/>
  <c r="Q68" i="11"/>
  <c r="R68" i="11"/>
  <c r="N70" i="11"/>
  <c r="O70" i="11"/>
  <c r="P70" i="11"/>
  <c r="Q70" i="11"/>
  <c r="R70" i="11"/>
  <c r="N71" i="11"/>
  <c r="O71" i="11"/>
  <c r="P71" i="11"/>
  <c r="Q71" i="11"/>
  <c r="R71" i="11"/>
  <c r="N73" i="11"/>
  <c r="O73" i="11"/>
  <c r="P73" i="11"/>
  <c r="Q73" i="11"/>
  <c r="R73" i="11"/>
  <c r="N74" i="11"/>
  <c r="O74" i="11"/>
  <c r="P74" i="11"/>
  <c r="Q74" i="11"/>
  <c r="R74" i="11"/>
  <c r="N76" i="11"/>
  <c r="O76" i="11"/>
  <c r="P76" i="11"/>
  <c r="Q76" i="11"/>
  <c r="R76" i="11"/>
  <c r="N77" i="11"/>
  <c r="O77" i="11"/>
  <c r="P77" i="11"/>
  <c r="Q77" i="11"/>
  <c r="R77" i="11"/>
  <c r="N79" i="11"/>
  <c r="O79" i="11"/>
  <c r="P79" i="11"/>
  <c r="Q79" i="11"/>
  <c r="R79" i="11"/>
  <c r="N80" i="11"/>
  <c r="O80" i="11"/>
  <c r="P80" i="11"/>
  <c r="Q80" i="11"/>
  <c r="R80" i="11"/>
  <c r="N82" i="11"/>
  <c r="O82" i="11"/>
  <c r="P82" i="11"/>
  <c r="Q82" i="11"/>
  <c r="R82" i="11"/>
  <c r="N83" i="11"/>
  <c r="O83" i="11"/>
  <c r="P83" i="11"/>
  <c r="Q83" i="11"/>
  <c r="R83" i="11"/>
  <c r="N85" i="11"/>
  <c r="O85" i="11"/>
  <c r="P85" i="11"/>
  <c r="Q85" i="11"/>
  <c r="R85" i="11"/>
  <c r="N86" i="11"/>
  <c r="O86" i="11"/>
  <c r="P86" i="11"/>
  <c r="Q86" i="11"/>
  <c r="R86" i="11"/>
  <c r="N88" i="11"/>
  <c r="O88" i="11"/>
  <c r="P88" i="11"/>
  <c r="Q88" i="11"/>
  <c r="R88" i="11"/>
  <c r="N89" i="11"/>
  <c r="O89" i="11"/>
  <c r="P89" i="11"/>
  <c r="Q89" i="11"/>
  <c r="R89" i="11"/>
  <c r="N91" i="11"/>
  <c r="O91" i="11"/>
  <c r="P91" i="11"/>
  <c r="Q91" i="11"/>
  <c r="R91" i="11"/>
  <c r="N92" i="11"/>
  <c r="O92" i="11"/>
  <c r="P92" i="11"/>
  <c r="Q92" i="11"/>
  <c r="R92" i="11"/>
  <c r="N94" i="11"/>
  <c r="O94" i="11"/>
  <c r="P94" i="11"/>
  <c r="Q94" i="11"/>
  <c r="R94" i="11"/>
  <c r="N95" i="11"/>
  <c r="O95" i="11"/>
  <c r="P95" i="11"/>
  <c r="Q95" i="11"/>
  <c r="R95" i="11"/>
  <c r="N97" i="11"/>
  <c r="O97" i="11"/>
  <c r="P97" i="11"/>
  <c r="Q97" i="11"/>
  <c r="R97" i="11"/>
  <c r="N98" i="11"/>
  <c r="O98" i="11"/>
  <c r="P98" i="11"/>
  <c r="Q98" i="11"/>
  <c r="R98" i="11"/>
  <c r="N100" i="11"/>
  <c r="O100" i="11"/>
  <c r="P100" i="11"/>
  <c r="Q100" i="11"/>
  <c r="R100" i="11"/>
  <c r="N101" i="11"/>
  <c r="O101" i="11"/>
  <c r="P101" i="11"/>
  <c r="Q101" i="11"/>
  <c r="R101" i="11"/>
  <c r="N103" i="11"/>
  <c r="O103" i="11"/>
  <c r="P103" i="11"/>
  <c r="Q103" i="11"/>
  <c r="R103" i="11"/>
  <c r="N104" i="11"/>
  <c r="O104" i="11"/>
  <c r="P104" i="11"/>
  <c r="Q104" i="11"/>
  <c r="R104" i="11"/>
  <c r="N136" i="11"/>
  <c r="N137" i="11"/>
  <c r="N139" i="11"/>
  <c r="N140" i="11"/>
  <c r="N141" i="11"/>
  <c r="N142" i="11"/>
  <c r="N143" i="11"/>
  <c r="N144" i="11"/>
  <c r="N145" i="11"/>
  <c r="N146" i="11"/>
  <c r="N147" i="11"/>
  <c r="N138" i="11" l="1"/>
  <c r="N134" i="11" l="1"/>
  <c r="N120" i="11"/>
  <c r="N108" i="11"/>
  <c r="N135" i="11"/>
  <c r="N118" i="11"/>
  <c r="N129" i="11"/>
  <c r="N117" i="11"/>
  <c r="N124" i="11"/>
  <c r="N130" i="11"/>
  <c r="N127" i="11"/>
  <c r="N121" i="11"/>
  <c r="N116" i="11"/>
  <c r="N109" i="11"/>
  <c r="N133" i="11"/>
  <c r="N131" i="11"/>
  <c r="N126" i="11"/>
  <c r="N123" i="11"/>
  <c r="N114" i="11"/>
  <c r="N113" i="11"/>
  <c r="N112" i="11"/>
  <c r="N107" i="11"/>
  <c r="N110" i="11"/>
  <c r="N115" i="11" l="1"/>
  <c r="N125" i="11"/>
  <c r="N111" i="11"/>
  <c r="N122" i="11" l="1"/>
  <c r="M75" i="3" l="1"/>
  <c r="M74" i="6"/>
  <c r="M74" i="3"/>
  <c r="M73" i="3"/>
  <c r="M73" i="6"/>
  <c r="M49" i="6"/>
  <c r="M75" i="6"/>
  <c r="N132" i="11" l="1"/>
  <c r="M72" i="3"/>
  <c r="M72" i="6"/>
  <c r="M49" i="3"/>
  <c r="M48" i="6" l="1"/>
  <c r="N128" i="11"/>
  <c r="N119" i="11"/>
  <c r="M49" i="11"/>
  <c r="L49" i="11"/>
  <c r="K49" i="11"/>
  <c r="J49" i="11"/>
  <c r="I49" i="11"/>
  <c r="H49" i="11"/>
  <c r="G49" i="11"/>
  <c r="F49" i="11"/>
  <c r="E49" i="11"/>
  <c r="D49" i="11"/>
  <c r="F53" i="11"/>
  <c r="E53" i="11"/>
  <c r="D53" i="11"/>
  <c r="F15" i="11"/>
  <c r="F20" i="11"/>
  <c r="F24" i="11"/>
  <c r="F54" i="11"/>
  <c r="F60" i="11"/>
  <c r="F61" i="11"/>
  <c r="L20" i="11"/>
  <c r="L24" i="11"/>
  <c r="L54" i="11"/>
  <c r="L60" i="11"/>
  <c r="L61" i="11"/>
  <c r="L72" i="11"/>
  <c r="G15" i="11"/>
  <c r="G20" i="11"/>
  <c r="G24" i="11"/>
  <c r="G54" i="11"/>
  <c r="G60" i="11"/>
  <c r="G61" i="11"/>
  <c r="M15" i="11"/>
  <c r="M20" i="11"/>
  <c r="M24" i="11"/>
  <c r="M54" i="11"/>
  <c r="M61" i="11"/>
  <c r="H15" i="11"/>
  <c r="H20" i="11"/>
  <c r="H24" i="11"/>
  <c r="H54" i="11"/>
  <c r="H60" i="11"/>
  <c r="H81" i="11"/>
  <c r="E15" i="11"/>
  <c r="E20" i="11"/>
  <c r="E24" i="11"/>
  <c r="E54" i="11"/>
  <c r="E60" i="11"/>
  <c r="E61" i="11"/>
  <c r="J24" i="11"/>
  <c r="J54" i="11"/>
  <c r="J61" i="11"/>
  <c r="I15" i="11"/>
  <c r="I24" i="11"/>
  <c r="I54" i="11"/>
  <c r="I60" i="11"/>
  <c r="I75" i="11"/>
  <c r="K20" i="11"/>
  <c r="K24" i="11"/>
  <c r="K54" i="11"/>
  <c r="K60" i="11"/>
  <c r="K61" i="11"/>
  <c r="D15" i="11"/>
  <c r="D20" i="11"/>
  <c r="D40" i="11"/>
  <c r="D24" i="11"/>
  <c r="D32" i="11"/>
  <c r="D35" i="11"/>
  <c r="D38" i="11"/>
  <c r="D47" i="11"/>
  <c r="D54" i="11"/>
  <c r="D60" i="11"/>
  <c r="D61" i="11"/>
  <c r="Q49" i="11" l="1"/>
  <c r="O61" i="11"/>
  <c r="K15" i="11"/>
  <c r="P15" i="11" s="1"/>
  <c r="L15" i="11"/>
  <c r="Q15" i="11" s="1"/>
  <c r="P24" i="11"/>
  <c r="P60" i="11"/>
  <c r="P54" i="11"/>
  <c r="P20" i="11"/>
  <c r="N25" i="3"/>
  <c r="E40" i="11"/>
  <c r="D30" i="11"/>
  <c r="Q20" i="11"/>
  <c r="N49" i="11"/>
  <c r="D27" i="11"/>
  <c r="O49" i="11"/>
  <c r="N24" i="11"/>
  <c r="O24" i="11"/>
  <c r="R24" i="11"/>
  <c r="O54" i="11"/>
  <c r="P61" i="11"/>
  <c r="Q60" i="11"/>
  <c r="R15" i="11"/>
  <c r="Q24" i="11"/>
  <c r="N60" i="11"/>
  <c r="N15" i="11"/>
  <c r="N54" i="11"/>
  <c r="R54" i="11"/>
  <c r="R20" i="11"/>
  <c r="Q61" i="11"/>
  <c r="Q54" i="11"/>
  <c r="P49" i="11"/>
  <c r="R49" i="11"/>
  <c r="J20" i="11"/>
  <c r="C14" i="3"/>
  <c r="P42" i="6"/>
  <c r="K27" i="11"/>
  <c r="M47" i="11"/>
  <c r="M32" i="11"/>
  <c r="G35" i="11"/>
  <c r="L40" i="11"/>
  <c r="L30" i="11"/>
  <c r="F47" i="11"/>
  <c r="F32" i="11"/>
  <c r="K35" i="11"/>
  <c r="E27" i="11"/>
  <c r="H27" i="11"/>
  <c r="L38" i="11"/>
  <c r="L27" i="11"/>
  <c r="F40" i="11"/>
  <c r="F30" i="11"/>
  <c r="K40" i="11"/>
  <c r="J47" i="11"/>
  <c r="J32" i="11"/>
  <c r="E47" i="11"/>
  <c r="E32" i="11"/>
  <c r="H32" i="11"/>
  <c r="M35" i="11"/>
  <c r="G38" i="11"/>
  <c r="G27" i="11"/>
  <c r="L47" i="11"/>
  <c r="L32" i="11"/>
  <c r="F35" i="11"/>
  <c r="K38" i="11"/>
  <c r="J40" i="11"/>
  <c r="H40" i="11"/>
  <c r="H30" i="11"/>
  <c r="E38" i="11"/>
  <c r="H38" i="11"/>
  <c r="M40" i="11"/>
  <c r="M30" i="11"/>
  <c r="G47" i="11"/>
  <c r="G32" i="11"/>
  <c r="O43" i="6"/>
  <c r="K47" i="11"/>
  <c r="J35" i="11"/>
  <c r="E35" i="11"/>
  <c r="M27" i="11"/>
  <c r="G40" i="11"/>
  <c r="G30" i="11"/>
  <c r="L35" i="11"/>
  <c r="F38" i="11"/>
  <c r="F27" i="11"/>
  <c r="M47" i="6"/>
  <c r="M105" i="11"/>
  <c r="H105" i="11"/>
  <c r="G105" i="11"/>
  <c r="E105" i="11"/>
  <c r="H87" i="11"/>
  <c r="D105" i="11"/>
  <c r="F105" i="11"/>
  <c r="K105" i="11"/>
  <c r="I105" i="11"/>
  <c r="L105" i="11"/>
  <c r="D99" i="11"/>
  <c r="D75" i="11"/>
  <c r="N75" i="11" s="1"/>
  <c r="K102" i="11"/>
  <c r="K90" i="11"/>
  <c r="K66" i="11"/>
  <c r="I93" i="11"/>
  <c r="N93" i="11" s="1"/>
  <c r="I72" i="11"/>
  <c r="J93" i="11"/>
  <c r="O93" i="11" s="1"/>
  <c r="E96" i="11"/>
  <c r="E84" i="11"/>
  <c r="E72" i="11"/>
  <c r="H93" i="11"/>
  <c r="H75" i="11"/>
  <c r="H63" i="11"/>
  <c r="M90" i="11"/>
  <c r="M66" i="11"/>
  <c r="G93" i="11"/>
  <c r="G81" i="11"/>
  <c r="G69" i="11"/>
  <c r="L96" i="11"/>
  <c r="L63" i="11"/>
  <c r="F102" i="11"/>
  <c r="F90" i="11"/>
  <c r="F66" i="11"/>
  <c r="D96" i="11"/>
  <c r="D84" i="11"/>
  <c r="K99" i="11"/>
  <c r="K63" i="11"/>
  <c r="I69" i="11"/>
  <c r="N69" i="11" s="1"/>
  <c r="H90" i="11"/>
  <c r="H72" i="11"/>
  <c r="M99" i="11"/>
  <c r="M75" i="11"/>
  <c r="M63" i="11"/>
  <c r="G102" i="11"/>
  <c r="P41" i="6"/>
  <c r="G78" i="11"/>
  <c r="G66" i="11"/>
  <c r="L93" i="11"/>
  <c r="L81" i="11"/>
  <c r="P35" i="6"/>
  <c r="F99" i="11"/>
  <c r="F87" i="11"/>
  <c r="F75" i="11"/>
  <c r="F63" i="11"/>
  <c r="K96" i="11"/>
  <c r="K84" i="11"/>
  <c r="I99" i="11"/>
  <c r="I87" i="11"/>
  <c r="N87" i="11" s="1"/>
  <c r="J99" i="11"/>
  <c r="J87" i="11"/>
  <c r="O87" i="11" s="1"/>
  <c r="H99" i="11"/>
  <c r="Q38" i="6"/>
  <c r="H69" i="11"/>
  <c r="M96" i="11"/>
  <c r="M72" i="11"/>
  <c r="G99" i="11"/>
  <c r="G75" i="11"/>
  <c r="G63" i="11"/>
  <c r="L102" i="11"/>
  <c r="L90" i="11"/>
  <c r="L78" i="11"/>
  <c r="L69" i="11"/>
  <c r="F96" i="11"/>
  <c r="F84" i="11"/>
  <c r="F72" i="11"/>
  <c r="K93" i="11"/>
  <c r="K81" i="11"/>
  <c r="K69" i="11"/>
  <c r="I96" i="11"/>
  <c r="I84" i="11"/>
  <c r="J96" i="11"/>
  <c r="J84" i="11"/>
  <c r="J72" i="11"/>
  <c r="E99" i="11"/>
  <c r="E75" i="11"/>
  <c r="H96" i="11"/>
  <c r="H66" i="11"/>
  <c r="M81" i="11"/>
  <c r="R81" i="11" s="1"/>
  <c r="M69" i="11"/>
  <c r="G96" i="11"/>
  <c r="G84" i="11"/>
  <c r="G72" i="11"/>
  <c r="Q72" i="11" s="1"/>
  <c r="L99" i="11"/>
  <c r="L75" i="11"/>
  <c r="L66" i="11"/>
  <c r="F93" i="11"/>
  <c r="F81" i="11"/>
  <c r="F69" i="11"/>
  <c r="G87" i="11"/>
  <c r="M102" i="11"/>
  <c r="J102" i="11"/>
  <c r="H102" i="11"/>
  <c r="D102" i="11"/>
  <c r="E102" i="11"/>
  <c r="E78" i="11"/>
  <c r="I90" i="11"/>
  <c r="E90" i="11"/>
  <c r="D90" i="11"/>
  <c r="D78" i="11"/>
  <c r="D66" i="11"/>
  <c r="F78" i="11"/>
  <c r="H84" i="11"/>
  <c r="I78" i="11"/>
  <c r="I81" i="11"/>
  <c r="N81" i="11" s="1"/>
  <c r="J90" i="11"/>
  <c r="M87" i="11"/>
  <c r="K87" i="11"/>
  <c r="L87" i="11"/>
  <c r="M84" i="11"/>
  <c r="M78" i="11"/>
  <c r="K78" i="11"/>
  <c r="J66" i="11"/>
  <c r="J63" i="11"/>
  <c r="I63" i="11"/>
  <c r="E66" i="11"/>
  <c r="E63" i="11"/>
  <c r="D63" i="11"/>
  <c r="P34" i="6"/>
  <c r="Q34" i="6"/>
  <c r="P45" i="6"/>
  <c r="N34" i="6"/>
  <c r="O19" i="6"/>
  <c r="N19" i="6"/>
  <c r="Q30" i="6"/>
  <c r="Q24" i="6"/>
  <c r="N46" i="6"/>
  <c r="N38" i="6"/>
  <c r="G31" i="6"/>
  <c r="N20" i="6"/>
  <c r="O25" i="3"/>
  <c r="O17" i="3"/>
  <c r="Q33" i="6"/>
  <c r="P37" i="6"/>
  <c r="Q16" i="6"/>
  <c r="P25" i="6"/>
  <c r="Q44" i="6"/>
  <c r="N36" i="6"/>
  <c r="Q37" i="6"/>
  <c r="P22" i="6"/>
  <c r="N27" i="6"/>
  <c r="Q40" i="6"/>
  <c r="G90" i="11"/>
  <c r="M17" i="6"/>
  <c r="N30" i="6"/>
  <c r="O34" i="6"/>
  <c r="M36" i="6"/>
  <c r="M29" i="3"/>
  <c r="M67" i="6"/>
  <c r="M66" i="6"/>
  <c r="J81" i="11"/>
  <c r="O81" i="11" s="1"/>
  <c r="Q18" i="6"/>
  <c r="N23" i="6"/>
  <c r="N42" i="6"/>
  <c r="O36" i="6"/>
  <c r="J69" i="11"/>
  <c r="O69" i="11" s="1"/>
  <c r="J30" i="11"/>
  <c r="H78" i="11"/>
  <c r="Q29" i="6"/>
  <c r="P26" i="6"/>
  <c r="Q32" i="6"/>
  <c r="Q46" i="6"/>
  <c r="J105" i="11"/>
  <c r="N16" i="6"/>
  <c r="N26" i="3"/>
  <c r="P18" i="6"/>
  <c r="P21" i="6"/>
  <c r="Q36" i="6"/>
  <c r="O40" i="6"/>
  <c r="N45" i="6"/>
  <c r="K75" i="11"/>
  <c r="Q17" i="6"/>
  <c r="Q26" i="6"/>
  <c r="N28" i="6"/>
  <c r="O29" i="6"/>
  <c r="P28" i="6"/>
  <c r="M41" i="6"/>
  <c r="M44" i="6"/>
  <c r="J75" i="11"/>
  <c r="H47" i="11"/>
  <c r="M26" i="6"/>
  <c r="M21" i="6"/>
  <c r="N32" i="6"/>
  <c r="O39" i="6"/>
  <c r="N44" i="6"/>
  <c r="M43" i="6"/>
  <c r="Q15" i="6"/>
  <c r="O17" i="6"/>
  <c r="Q23" i="6"/>
  <c r="O27" i="6"/>
  <c r="M29" i="6"/>
  <c r="O32" i="6"/>
  <c r="N40" i="6"/>
  <c r="N41" i="6"/>
  <c r="P44" i="6"/>
  <c r="Q45" i="6"/>
  <c r="M25" i="3"/>
  <c r="M17" i="3"/>
  <c r="M15" i="3"/>
  <c r="O38" i="6"/>
  <c r="M55" i="6"/>
  <c r="N24" i="6"/>
  <c r="H53" i="11"/>
  <c r="P30" i="6"/>
  <c r="P33" i="6"/>
  <c r="O18" i="6"/>
  <c r="M20" i="6"/>
  <c r="Q21" i="6"/>
  <c r="Q27" i="6"/>
  <c r="J31" i="6"/>
  <c r="P36" i="6"/>
  <c r="P43" i="6"/>
  <c r="O46" i="6"/>
  <c r="O30" i="3"/>
  <c r="M68" i="6"/>
  <c r="M54" i="6"/>
  <c r="N33" i="6"/>
  <c r="N28" i="3"/>
  <c r="N22" i="6"/>
  <c r="N18" i="6"/>
  <c r="M53" i="11"/>
  <c r="H14" i="6"/>
  <c r="I20" i="11"/>
  <c r="M63" i="6"/>
  <c r="E14" i="6"/>
  <c r="M16" i="6"/>
  <c r="P27" i="6"/>
  <c r="F31" i="6"/>
  <c r="M34" i="6"/>
  <c r="M18" i="6"/>
  <c r="I27" i="11"/>
  <c r="M56" i="6"/>
  <c r="L84" i="11"/>
  <c r="P39" i="6"/>
  <c r="O26" i="6"/>
  <c r="M62" i="6"/>
  <c r="K14" i="6"/>
  <c r="P17" i="6"/>
  <c r="M19" i="6"/>
  <c r="P20" i="6"/>
  <c r="M33" i="6"/>
  <c r="M37" i="6"/>
  <c r="P38" i="6"/>
  <c r="P46" i="6"/>
  <c r="K72" i="11"/>
  <c r="O35" i="6"/>
  <c r="K32" i="11"/>
  <c r="O20" i="6"/>
  <c r="I102" i="11"/>
  <c r="M45" i="6"/>
  <c r="N29" i="6"/>
  <c r="N15" i="6"/>
  <c r="L53" i="11"/>
  <c r="M93" i="11"/>
  <c r="Q42" i="6"/>
  <c r="O25" i="6"/>
  <c r="O42" i="6"/>
  <c r="M30" i="6"/>
  <c r="M58" i="6"/>
  <c r="M38" i="11"/>
  <c r="Q22" i="6"/>
  <c r="P17" i="3"/>
  <c r="M15" i="6"/>
  <c r="Q20" i="6"/>
  <c r="O22" i="6"/>
  <c r="M24" i="6"/>
  <c r="P29" i="6"/>
  <c r="Q41" i="6"/>
  <c r="O44" i="6"/>
  <c r="M35" i="6"/>
  <c r="D72" i="11"/>
  <c r="O16" i="3"/>
  <c r="M42" i="6"/>
  <c r="I66" i="11"/>
  <c r="H31" i="6"/>
  <c r="M22" i="6"/>
  <c r="N37" i="6"/>
  <c r="J78" i="11"/>
  <c r="Q25" i="6"/>
  <c r="P25" i="3"/>
  <c r="P15" i="3"/>
  <c r="M64" i="6"/>
  <c r="P16" i="3"/>
  <c r="O28" i="3"/>
  <c r="Q39" i="6"/>
  <c r="Q28" i="3"/>
  <c r="Q26" i="3"/>
  <c r="J14" i="6"/>
  <c r="O15" i="6"/>
  <c r="M38" i="6"/>
  <c r="M46" i="6"/>
  <c r="O15" i="3"/>
  <c r="M60" i="6"/>
  <c r="M52" i="6"/>
  <c r="O26" i="3"/>
  <c r="G14" i="6"/>
  <c r="P15" i="6"/>
  <c r="O16" i="6"/>
  <c r="N17" i="6"/>
  <c r="P19" i="6"/>
  <c r="N21" i="6"/>
  <c r="P23" i="6"/>
  <c r="O24" i="6"/>
  <c r="N25" i="6"/>
  <c r="M27" i="6"/>
  <c r="L31" i="6"/>
  <c r="P32" i="6"/>
  <c r="O33" i="6"/>
  <c r="Q35" i="6"/>
  <c r="O37" i="6"/>
  <c r="M39" i="6"/>
  <c r="P40" i="6"/>
  <c r="O41" i="6"/>
  <c r="Q43" i="6"/>
  <c r="O45" i="6"/>
  <c r="J38" i="11"/>
  <c r="O29" i="3"/>
  <c r="C14" i="6"/>
  <c r="O23" i="6"/>
  <c r="M25" i="6"/>
  <c r="O28" i="6"/>
  <c r="M65" i="6"/>
  <c r="M57" i="6"/>
  <c r="J27" i="11"/>
  <c r="I31" i="6"/>
  <c r="I14" i="6"/>
  <c r="N17" i="3"/>
  <c r="D31" i="6"/>
  <c r="D14" i="6"/>
  <c r="F14" i="6"/>
  <c r="L14" i="6"/>
  <c r="P16" i="6"/>
  <c r="Q19" i="6"/>
  <c r="O21" i="6"/>
  <c r="M23" i="6"/>
  <c r="P24" i="6"/>
  <c r="M28" i="6"/>
  <c r="Q28" i="6"/>
  <c r="O30" i="6"/>
  <c r="C31" i="6"/>
  <c r="E31" i="6"/>
  <c r="K31" i="6"/>
  <c r="M32" i="6"/>
  <c r="N35" i="6"/>
  <c r="N39" i="6"/>
  <c r="M40" i="6"/>
  <c r="N43" i="6"/>
  <c r="M71" i="6"/>
  <c r="M70" i="6"/>
  <c r="M69" i="6"/>
  <c r="M61" i="6"/>
  <c r="M53" i="6"/>
  <c r="N26" i="6"/>
  <c r="N30" i="3"/>
  <c r="P30" i="3"/>
  <c r="P28" i="3"/>
  <c r="P29" i="3"/>
  <c r="M28" i="3"/>
  <c r="Q17" i="3"/>
  <c r="P26" i="3"/>
  <c r="Q15" i="3"/>
  <c r="N16" i="3"/>
  <c r="Q16" i="3"/>
  <c r="R38" i="11" l="1"/>
  <c r="Q69" i="11"/>
  <c r="Q81" i="11"/>
  <c r="Q105" i="11"/>
  <c r="P47" i="11"/>
  <c r="J15" i="11"/>
  <c r="O15" i="11" s="1"/>
  <c r="Q35" i="11"/>
  <c r="D14" i="11"/>
  <c r="L14" i="11"/>
  <c r="R27" i="11"/>
  <c r="O40" i="11"/>
  <c r="F14" i="11"/>
  <c r="O27" i="11"/>
  <c r="R96" i="11"/>
  <c r="N78" i="11"/>
  <c r="O72" i="11"/>
  <c r="R87" i="11"/>
  <c r="N20" i="11"/>
  <c r="Q93" i="11"/>
  <c r="O20" i="11"/>
  <c r="R40" i="11"/>
  <c r="Q78" i="11"/>
  <c r="E30" i="11"/>
  <c r="E14" i="11" s="1"/>
  <c r="Q84" i="11"/>
  <c r="O38" i="11"/>
  <c r="N90" i="11"/>
  <c r="P40" i="11"/>
  <c r="O35" i="11"/>
  <c r="O99" i="11"/>
  <c r="N66" i="11"/>
  <c r="P66" i="11"/>
  <c r="Q32" i="11"/>
  <c r="R84" i="11"/>
  <c r="Q87" i="11"/>
  <c r="D62" i="11"/>
  <c r="O96" i="11"/>
  <c r="R72" i="11"/>
  <c r="Q96" i="11"/>
  <c r="R93" i="11"/>
  <c r="P90" i="11"/>
  <c r="O75" i="11"/>
  <c r="N84" i="11"/>
  <c r="O66" i="11"/>
  <c r="R99" i="11"/>
  <c r="R90" i="11"/>
  <c r="R66" i="11"/>
  <c r="N105" i="11"/>
  <c r="P69" i="11"/>
  <c r="R69" i="11"/>
  <c r="O84" i="11"/>
  <c r="Q38" i="11"/>
  <c r="E62" i="11"/>
  <c r="P87" i="11"/>
  <c r="N102" i="11"/>
  <c r="Q66" i="11"/>
  <c r="P84" i="11"/>
  <c r="R75" i="11"/>
  <c r="P99" i="11"/>
  <c r="P102" i="11"/>
  <c r="R47" i="11"/>
  <c r="P63" i="11"/>
  <c r="K62" i="11"/>
  <c r="O78" i="11"/>
  <c r="N63" i="11"/>
  <c r="I62" i="11"/>
  <c r="R102" i="11"/>
  <c r="Q75" i="11"/>
  <c r="P96" i="11"/>
  <c r="R105" i="11"/>
  <c r="R30" i="11"/>
  <c r="Q63" i="11"/>
  <c r="L62" i="11"/>
  <c r="O63" i="11"/>
  <c r="J62" i="11"/>
  <c r="O90" i="11"/>
  <c r="O102" i="11"/>
  <c r="Q99" i="11"/>
  <c r="Q90" i="11"/>
  <c r="N96" i="11"/>
  <c r="P105" i="11"/>
  <c r="P81" i="11"/>
  <c r="Q102" i="11"/>
  <c r="N99" i="11"/>
  <c r="M62" i="11"/>
  <c r="R53" i="11"/>
  <c r="P78" i="11"/>
  <c r="P93" i="11"/>
  <c r="G62" i="11"/>
  <c r="F62" i="11"/>
  <c r="N72" i="11"/>
  <c r="P38" i="11"/>
  <c r="Q30" i="11"/>
  <c r="O105" i="11"/>
  <c r="R78" i="11"/>
  <c r="P72" i="11"/>
  <c r="P75" i="11"/>
  <c r="R63" i="11"/>
  <c r="H62" i="11"/>
  <c r="R35" i="11"/>
  <c r="O32" i="11"/>
  <c r="P32" i="11"/>
  <c r="Q47" i="11"/>
  <c r="O47" i="11"/>
  <c r="Q27" i="11"/>
  <c r="P35" i="11"/>
  <c r="Q40" i="11"/>
  <c r="R32" i="11"/>
  <c r="P27" i="11"/>
  <c r="M23" i="3"/>
  <c r="I40" i="11"/>
  <c r="N40" i="11" s="1"/>
  <c r="M20" i="3"/>
  <c r="I32" i="11"/>
  <c r="N32" i="11" s="1"/>
  <c r="M22" i="3"/>
  <c r="I38" i="11"/>
  <c r="N38" i="11" s="1"/>
  <c r="M24" i="3"/>
  <c r="I47" i="11"/>
  <c r="N47" i="11" s="1"/>
  <c r="O19" i="3"/>
  <c r="K30" i="11"/>
  <c r="P30" i="11" s="1"/>
  <c r="M18" i="3"/>
  <c r="N27" i="11"/>
  <c r="M19" i="3"/>
  <c r="I30" i="11"/>
  <c r="N30" i="11" s="1"/>
  <c r="M21" i="3"/>
  <c r="I35" i="11"/>
  <c r="N35" i="11" s="1"/>
  <c r="M59" i="6"/>
  <c r="Q18" i="3"/>
  <c r="N23" i="3"/>
  <c r="M70" i="3"/>
  <c r="C31" i="3"/>
  <c r="C13" i="3" s="1"/>
  <c r="Q20" i="3"/>
  <c r="P44" i="3"/>
  <c r="M66" i="3"/>
  <c r="P18" i="3"/>
  <c r="Q21" i="3"/>
  <c r="M53" i="3"/>
  <c r="M58" i="3"/>
  <c r="M64" i="3"/>
  <c r="P20" i="3"/>
  <c r="M67" i="3"/>
  <c r="M47" i="3"/>
  <c r="Q19" i="3"/>
  <c r="O24" i="3"/>
  <c r="N20" i="3"/>
  <c r="Q22" i="3"/>
  <c r="O18" i="3"/>
  <c r="P21" i="3"/>
  <c r="P23" i="3"/>
  <c r="N21" i="3"/>
  <c r="M61" i="3"/>
  <c r="O21" i="3"/>
  <c r="O34" i="3"/>
  <c r="N19" i="3"/>
  <c r="O23" i="3"/>
  <c r="P22" i="3"/>
  <c r="O22" i="3"/>
  <c r="N24" i="3"/>
  <c r="P19" i="3"/>
  <c r="P24" i="3"/>
  <c r="Q23" i="3"/>
  <c r="P37" i="3"/>
  <c r="N18" i="3"/>
  <c r="N22" i="3"/>
  <c r="M41" i="3"/>
  <c r="M60" i="3"/>
  <c r="O20" i="3"/>
  <c r="Q24" i="3"/>
  <c r="O42" i="3"/>
  <c r="Q32" i="3"/>
  <c r="M46" i="3"/>
  <c r="P33" i="3"/>
  <c r="M30" i="3"/>
  <c r="I61" i="11"/>
  <c r="N61" i="11" s="1"/>
  <c r="M45" i="3"/>
  <c r="Q29" i="3"/>
  <c r="M60" i="11"/>
  <c r="O44" i="3"/>
  <c r="N29" i="3"/>
  <c r="J60" i="11"/>
  <c r="O60" i="11" s="1"/>
  <c r="O37" i="3"/>
  <c r="M38" i="3"/>
  <c r="N35" i="3"/>
  <c r="P32" i="3"/>
  <c r="Q46" i="3"/>
  <c r="N15" i="3"/>
  <c r="M44" i="3"/>
  <c r="N42" i="3"/>
  <c r="M16" i="3"/>
  <c r="P46" i="3"/>
  <c r="O36" i="3"/>
  <c r="F14" i="3"/>
  <c r="G53" i="11"/>
  <c r="G14" i="11" s="1"/>
  <c r="Q45" i="3"/>
  <c r="Q33" i="3"/>
  <c r="N43" i="3"/>
  <c r="M40" i="3"/>
  <c r="O43" i="3"/>
  <c r="Q36" i="3"/>
  <c r="M42" i="3"/>
  <c r="O27" i="3"/>
  <c r="K53" i="11"/>
  <c r="P53" i="11" s="1"/>
  <c r="N27" i="3"/>
  <c r="J53" i="11"/>
  <c r="O53" i="11" s="1"/>
  <c r="N45" i="3"/>
  <c r="N44" i="3"/>
  <c r="Q44" i="3"/>
  <c r="O41" i="3"/>
  <c r="Q41" i="3"/>
  <c r="O38" i="3"/>
  <c r="Q30" i="3"/>
  <c r="H61" i="11"/>
  <c r="P35" i="3"/>
  <c r="P34" i="3"/>
  <c r="P42" i="3"/>
  <c r="M36" i="3"/>
  <c r="Q25" i="3"/>
  <c r="O46" i="3"/>
  <c r="M27" i="3"/>
  <c r="I53" i="11"/>
  <c r="N53" i="11" s="1"/>
  <c r="M37" i="3"/>
  <c r="Q38" i="3"/>
  <c r="Q34" i="3"/>
  <c r="N36" i="3"/>
  <c r="O35" i="3"/>
  <c r="N46" i="3"/>
  <c r="Q40" i="3"/>
  <c r="N40" i="3"/>
  <c r="O39" i="3"/>
  <c r="P45" i="3"/>
  <c r="O33" i="3"/>
  <c r="O45" i="3"/>
  <c r="E31" i="3"/>
  <c r="M34" i="3"/>
  <c r="P41" i="3"/>
  <c r="Q43" i="3"/>
  <c r="O32" i="3"/>
  <c r="N34" i="3"/>
  <c r="M39" i="3"/>
  <c r="P43" i="3"/>
  <c r="P38" i="3"/>
  <c r="N39" i="3"/>
  <c r="Q37" i="3"/>
  <c r="M32" i="3"/>
  <c r="N33" i="3"/>
  <c r="N32" i="3"/>
  <c r="Q39" i="3"/>
  <c r="O40" i="3"/>
  <c r="N41" i="3"/>
  <c r="M43" i="3"/>
  <c r="P36" i="3"/>
  <c r="Q35" i="3"/>
  <c r="M63" i="3"/>
  <c r="M56" i="3"/>
  <c r="M71" i="3"/>
  <c r="M57" i="3"/>
  <c r="N37" i="3"/>
  <c r="Q42" i="3"/>
  <c r="P39" i="3"/>
  <c r="P40" i="3"/>
  <c r="D31" i="3"/>
  <c r="N38" i="3"/>
  <c r="H31" i="3"/>
  <c r="Q31" i="6"/>
  <c r="G13" i="6"/>
  <c r="E13" i="6"/>
  <c r="P27" i="3"/>
  <c r="F31" i="3"/>
  <c r="K14" i="3"/>
  <c r="M54" i="3"/>
  <c r="D14" i="3"/>
  <c r="M35" i="3"/>
  <c r="F13" i="6"/>
  <c r="G31" i="3"/>
  <c r="L14" i="3"/>
  <c r="G14" i="3"/>
  <c r="I31" i="3"/>
  <c r="J14" i="3"/>
  <c r="Q27" i="3"/>
  <c r="M33" i="3"/>
  <c r="H13" i="6"/>
  <c r="M51" i="6"/>
  <c r="L31" i="3"/>
  <c r="K31" i="3"/>
  <c r="M69" i="3"/>
  <c r="M31" i="6"/>
  <c r="M52" i="3"/>
  <c r="H14" i="3"/>
  <c r="J31" i="3"/>
  <c r="L13" i="6"/>
  <c r="Q14" i="6"/>
  <c r="P31" i="6"/>
  <c r="K13" i="6"/>
  <c r="C13" i="6"/>
  <c r="E14" i="3"/>
  <c r="M26" i="3"/>
  <c r="O14" i="6"/>
  <c r="J13" i="6"/>
  <c r="M14" i="6"/>
  <c r="I14" i="3"/>
  <c r="N31" i="6"/>
  <c r="D13" i="6"/>
  <c r="N14" i="6"/>
  <c r="I13" i="6"/>
  <c r="O31" i="6"/>
  <c r="P14" i="6"/>
  <c r="J13" i="3" l="1"/>
  <c r="R60" i="11"/>
  <c r="M14" i="11"/>
  <c r="J14" i="11"/>
  <c r="J13" i="11" s="1"/>
  <c r="I14" i="11"/>
  <c r="N14" i="11" s="1"/>
  <c r="O30" i="11"/>
  <c r="R61" i="11"/>
  <c r="H14" i="11"/>
  <c r="K14" i="11"/>
  <c r="K13" i="11" s="1"/>
  <c r="N62" i="11"/>
  <c r="O62" i="11"/>
  <c r="Q62" i="11"/>
  <c r="P62" i="11"/>
  <c r="R62" i="11"/>
  <c r="Q14" i="11"/>
  <c r="Q53" i="11"/>
  <c r="D13" i="11"/>
  <c r="G13" i="11"/>
  <c r="L13" i="11"/>
  <c r="M59" i="3"/>
  <c r="M51" i="3"/>
  <c r="M68" i="3"/>
  <c r="M65" i="3"/>
  <c r="F13" i="11"/>
  <c r="P14" i="3"/>
  <c r="M62" i="3"/>
  <c r="N31" i="3"/>
  <c r="D13" i="3"/>
  <c r="F13" i="3"/>
  <c r="O31" i="3"/>
  <c r="M31" i="3"/>
  <c r="H13" i="3"/>
  <c r="M13" i="3" s="1"/>
  <c r="O13" i="6"/>
  <c r="P13" i="6"/>
  <c r="P31" i="3"/>
  <c r="Q13" i="6"/>
  <c r="N14" i="3"/>
  <c r="M14" i="3"/>
  <c r="Q14" i="3"/>
  <c r="O14" i="3"/>
  <c r="Q31" i="3"/>
  <c r="G13" i="3"/>
  <c r="M13" i="6"/>
  <c r="I13" i="3"/>
  <c r="K13" i="3"/>
  <c r="L13" i="3"/>
  <c r="M48" i="3"/>
  <c r="M50" i="6"/>
  <c r="M55" i="3"/>
  <c r="E13" i="3"/>
  <c r="O13" i="3" s="1"/>
  <c r="N13" i="6"/>
  <c r="O14" i="11" l="1"/>
  <c r="P14" i="11"/>
  <c r="P13" i="11"/>
  <c r="Q13" i="11"/>
  <c r="R14" i="11"/>
  <c r="M13" i="11"/>
  <c r="N13" i="3"/>
  <c r="M50" i="3"/>
  <c r="P13" i="3"/>
  <c r="E13" i="11"/>
  <c r="I13" i="11"/>
  <c r="N13" i="11" s="1"/>
  <c r="H13" i="11"/>
  <c r="Q13" i="3"/>
  <c r="O13" i="11" l="1"/>
  <c r="R13" i="11"/>
</calcChain>
</file>

<file path=xl/sharedStrings.xml><?xml version="1.0" encoding="utf-8"?>
<sst xmlns="http://schemas.openxmlformats.org/spreadsheetml/2006/main" count="1449" uniqueCount="482">
  <si>
    <t>Eil. Nr.</t>
  </si>
  <si>
    <t>2.</t>
  </si>
  <si>
    <t>3.</t>
  </si>
  <si>
    <t>Kraujotakos sistemos ligų profilaktika</t>
  </si>
  <si>
    <t>Vertinimo kriterijaus reikšmė</t>
  </si>
  <si>
    <t>1.1.</t>
  </si>
  <si>
    <t>1.2.</t>
  </si>
  <si>
    <t>4.</t>
  </si>
  <si>
    <t>Sveikatos sauga ir stiprinimas, bendrieji sveikos gyvensenos ir ligų prevencijos klausimai</t>
  </si>
  <si>
    <t>Sveika mityba ir nutukimo prevencija</t>
  </si>
  <si>
    <t>Fizinis aktyvumas</t>
  </si>
  <si>
    <t>Psichikos sveikata (smurto, savižudybių prevencija, streso kontrolė ir kt.)</t>
  </si>
  <si>
    <t>Aplinkos sveikata</t>
  </si>
  <si>
    <t>Rūkymo, alkoholio ir narkotikų vartojimo prevencija</t>
  </si>
  <si>
    <t>Lytiškumo ugdymas, AIDS ir lytiškai plintančių ligų prevencija</t>
  </si>
  <si>
    <t>Tuberkuliozės profilaktika</t>
  </si>
  <si>
    <t>Užkrečiamųjų ligų profilaktika, asmens higiena</t>
  </si>
  <si>
    <t>Traumų ir nelaimingų atsitikimų prevencija</t>
  </si>
  <si>
    <t>Onkologinių ligų profilaktika</t>
  </si>
  <si>
    <t>Kitos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</si>
  <si>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</si>
  <si>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</si>
  <si>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</si>
  <si>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</si>
  <si>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</si>
  <si>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</si>
  <si>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</si>
  <si>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</si>
  <si>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</si>
  <si>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</si>
  <si>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</si>
  <si>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</si>
  <si>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</si>
  <si>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</si>
  <si>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</si>
  <si>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</si>
  <si>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</si>
  <si>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1.2.12.</t>
  </si>
  <si>
    <t>1.2.13.</t>
  </si>
  <si>
    <t>1.2.14.</t>
  </si>
  <si>
    <t>1.</t>
  </si>
  <si>
    <t xml:space="preserve">Žodinė, rašytinė ar vaizdinė informacija </t>
  </si>
  <si>
    <t>Vertinimo kriterijai</t>
  </si>
  <si>
    <t>5.</t>
  </si>
  <si>
    <t>6.</t>
  </si>
  <si>
    <t>7.</t>
  </si>
  <si>
    <t>7.1.</t>
  </si>
  <si>
    <t>7.2.</t>
  </si>
  <si>
    <r>
      <rPr>
        <b/>
        <sz val="12"/>
        <rFont val="Times New Roman"/>
        <family val="1"/>
        <charset val="186"/>
      </rPr>
      <t>Mokinių visuomenės sveikatos priežiūra</t>
    </r>
    <r>
      <rPr>
        <sz val="12"/>
        <rFont val="Times New Roman"/>
        <family val="1"/>
        <charset val="186"/>
      </rPr>
      <t xml:space="preserve">                                                                              </t>
    </r>
  </si>
  <si>
    <t xml:space="preserve">Planas </t>
  </si>
  <si>
    <t>Įvykdymo procentas</t>
  </si>
  <si>
    <t>Įvykdyta</t>
  </si>
  <si>
    <t>Pastabos*</t>
  </si>
  <si>
    <t>mokiniams</t>
  </si>
  <si>
    <t>mokinių tėvams</t>
  </si>
  <si>
    <t>mokyklų darbuotojams</t>
  </si>
  <si>
    <t>Suteiktų individualių konsultavimo paslaugų skaičius mokyklos bendruomenei  (vnt.):</t>
  </si>
  <si>
    <t>Sveikatos ugdymo ir mokymo renginių (paskaitose, pamokose, diskusijose, debatuose, konkursuose, viktorinose, varžybose ir kituose viešuose renginiuose) dalyvių skaičius (vnt.)</t>
  </si>
  <si>
    <t>Psichikos sveikata (smurto, patyčių prevencija, streso kontrolė ir kt.)</t>
  </si>
  <si>
    <t>4.1.</t>
  </si>
  <si>
    <t>4.2.</t>
  </si>
  <si>
    <t>5.1.</t>
  </si>
  <si>
    <t>5.2.</t>
  </si>
  <si>
    <t>6.1.</t>
  </si>
  <si>
    <t>6.2.</t>
  </si>
  <si>
    <t>*Skiltyje Nr. 15 - jei vertinimo kriterijų planuotos ir nepasiektos reikšmės skiriasi daugiau kaip 10 procentų, nurodomos vertinimo kriterijų reikšmių nepasiekimo arba viršijimo priežastys.</t>
  </si>
  <si>
    <t>Informavimo veiksmai, iš viso (1.1–1.2):</t>
  </si>
  <si>
    <t>TV ir radijo laidos, vaizdo ir garso siužetai (vnt.)</t>
  </si>
  <si>
    <t>Straipsniai, informaciniai pranešimai, publikacijos periodiniuose leidiniuose ir internete (vnt.)</t>
  </si>
  <si>
    <t>Stendai, plakatai (vnt.)</t>
  </si>
  <si>
    <t>Mokyklų, įsitraukusių į sveikatą stiprinančių mokyklų tinklą, dalis</t>
  </si>
  <si>
    <t>Suteiktų pirmos pagalbos veiksmų mokiniams skaičius</t>
  </si>
  <si>
    <t xml:space="preserve">Suteiktų gydytojo rekomendacijų įgyvendinimo veiksmų mokiniams skaičius </t>
  </si>
  <si>
    <t xml:space="preserve">Įvertintų mokinių profilaktinių patikrinimų pažymų skaičius: </t>
  </si>
  <si>
    <t>Sveikatos ugdymo ir mokymo renginių (paskaitų, pamokų, diskusijų, debatų, konkursų, viktorinų, varžybų ir kitų viešų renginių)  skaičius (vnt.)</t>
  </si>
  <si>
    <t>Pirmų klasių mokinių burnos higienos mokymas</t>
  </si>
  <si>
    <t>Informavimo apie vykdytus renginius ir paskaitas veiksmų skaičius</t>
  </si>
  <si>
    <t>Ėduonies profilaktika ir burnos higiena</t>
  </si>
  <si>
    <t>1.1.9</t>
  </si>
  <si>
    <t>1.1.10.</t>
  </si>
  <si>
    <t>1.1.11</t>
  </si>
  <si>
    <t>1.1.12.</t>
  </si>
  <si>
    <t>1.1.13</t>
  </si>
  <si>
    <t>1.1.14.</t>
  </si>
  <si>
    <t>1.2.10</t>
  </si>
  <si>
    <t>1.2.11</t>
  </si>
  <si>
    <t>1.2.15.</t>
  </si>
  <si>
    <t>(ugdymo įstaigos pavadinimas)</t>
  </si>
  <si>
    <t>(ataskaitos rengėjo pareigos, vardas, pavardė)</t>
  </si>
  <si>
    <t>(direktoriaus vardas, pavardė)</t>
  </si>
  <si>
    <t>Skirti mokinių, ugdomų pagal ikimokyklinio, priešmokyklinio, pradinio, pagrindinio ugdymo programas (5-8 kl.), visuomenės sveikatos priežiūrai,  iš viso: (1.1.1–1.1.9)</t>
  </si>
  <si>
    <t>Skirti mokinių, ugdomų pagal ikimokyklinio, priešmokyklinio, pradinio, pagrindinio ugdymo programas (5-8 kl.), visuomenės sveikatos priežiūrai,  iš viso: (3.1.1–3.1.3)</t>
  </si>
  <si>
    <t>įvertintų mokinių, ugdomų pagal ikimokyklinio, priešmokyklinio, pradinio, pagrindinio ugdymo programas (5-8 kl.), profilaktinių patikrinimų pažymų skaičius</t>
  </si>
  <si>
    <t>mokiniams, ugdomomiems pagal ikimokyklinio, priešmokyklinio, pradinio, pagrindinio ugdymo programas (5-8 kl.)</t>
  </si>
  <si>
    <t>mokiniams, ugdomiems pagal ikimokyklinio, priešmokyklinio, pradinio, pagrindinio ugdymo programas (5-8 kl.)</t>
  </si>
  <si>
    <t>mokinių, ugdomų pagal ikimokyklinio, priešmokyklinio, pradinio, pagrindinio ugdymo programas (5-8 kl.), patikrų skaičius</t>
  </si>
  <si>
    <t>Mokyklų, įsitraukusių į aktvių mokyklų tinklą, dalis</t>
  </si>
  <si>
    <t>Supratimo apie mikroorganizmų atsparumą antimikrobinėms medžagoms didinimas 9 kl. mokiniams</t>
  </si>
  <si>
    <t>Skirti mokinių, ugdomų pagal  pagrindinio ir vidurinio ugdymo programas (9-12 kl.), visuomenės sveikatos priežiūrai (1.2.1–1.2.14)</t>
  </si>
  <si>
    <t>Skirtų mokinių, ugdomų pagal pagrindinio ir vidurinio ugdymo programas (9-12 kl.), visuomenės sveikatos priežiūrai (3.2.1–3.2.3)</t>
  </si>
  <si>
    <t>įvertintų mokinių, ugdomų pagal pagrindinio ir vidurinio ugdymo programas (9-12 kl.), profilaktinių patikrinimų pažymų skaičius</t>
  </si>
  <si>
    <t>mokiniams, ugdomiems pagal pagrindinio ir vidurinio ugdymo programas (9-12 kl.)</t>
  </si>
  <si>
    <t>mokinių, ugdomų pagal pagrindinio ir vidurinio ugdymo programas (9-12 kl.), patikrų skaičius</t>
  </si>
  <si>
    <t>1.1.10.b</t>
  </si>
  <si>
    <t>1.1.10.a</t>
  </si>
  <si>
    <t>1.1</t>
  </si>
  <si>
    <t>1.2</t>
  </si>
  <si>
    <t>1.3</t>
  </si>
  <si>
    <t>1.4</t>
  </si>
  <si>
    <t>1.5</t>
  </si>
  <si>
    <t>1.6</t>
  </si>
  <si>
    <t>Lytiškumo ugdymas, AIDS ir lytiškai plintančių ligų profilaktika</t>
  </si>
  <si>
    <t>1.7</t>
  </si>
  <si>
    <t>1.8</t>
  </si>
  <si>
    <t>Užkrečiamųjų ligų profilaktika ir asmens higiena</t>
  </si>
  <si>
    <t>1.9</t>
  </si>
  <si>
    <t>1.10</t>
  </si>
  <si>
    <t>1.11</t>
  </si>
  <si>
    <t>1.12</t>
  </si>
  <si>
    <t>1.13</t>
  </si>
  <si>
    <t>1.14</t>
  </si>
  <si>
    <t>Temos numeris</t>
  </si>
  <si>
    <t>Ketvirtis</t>
  </si>
  <si>
    <t>Data</t>
  </si>
  <si>
    <t>Priemonė</t>
  </si>
  <si>
    <t>Priemonės pavadinimas</t>
  </si>
  <si>
    <t>Dalyviai</t>
  </si>
  <si>
    <t>Pastabos</t>
  </si>
  <si>
    <t>I</t>
  </si>
  <si>
    <t>II</t>
  </si>
  <si>
    <r>
      <rPr>
        <b/>
        <sz val="11"/>
        <color indexed="8"/>
        <rFont val="Calibri"/>
        <family val="2"/>
      </rPr>
      <t>Tema</t>
    </r>
    <r>
      <rPr>
        <sz val="11"/>
        <color indexed="8"/>
        <rFont val="Calibri"/>
        <family val="2"/>
        <charset val="186"/>
      </rPr>
      <t xml:space="preserve"> </t>
    </r>
    <r>
      <rPr>
        <sz val="9"/>
        <color indexed="8"/>
        <rFont val="Calibri"/>
        <family val="2"/>
      </rPr>
      <t>(Iš 41 formos temos)</t>
    </r>
  </si>
  <si>
    <t>Tikslinė grupė</t>
  </si>
  <si>
    <t>Mokinių patikrų dėl asmens higienos skaičius</t>
  </si>
  <si>
    <t xml:space="preserve">Ikimokyklinukų ir priešmokyklinukų tėvų burnos higienos mokymas </t>
  </si>
  <si>
    <t>2.a</t>
  </si>
  <si>
    <t xml:space="preserve">Ikimokyklinukų ir priešmokyklinukų tėvų,  burnos higienos mokymas </t>
  </si>
  <si>
    <t>III</t>
  </si>
  <si>
    <t>Stendas</t>
  </si>
  <si>
    <t>Paskaita</t>
  </si>
  <si>
    <t>"Alkogolis ir aš"</t>
  </si>
  <si>
    <t>2b (28 mokiniai ir 1 auklėtoja)</t>
  </si>
  <si>
    <t>Mokiniai</t>
  </si>
  <si>
    <t>Skaitykla per klasės valandėlę</t>
  </si>
  <si>
    <t>2020.02.12</t>
  </si>
  <si>
    <t>2020.01.15</t>
  </si>
  <si>
    <t xml:space="preserve">Konkursas </t>
  </si>
  <si>
    <t>"Rūkymas ir sveikata"</t>
  </si>
  <si>
    <t>1-osios gimnazijos klasės (33 mokiniai ir 2 auklėtojos)</t>
  </si>
  <si>
    <t>Laisvalaikio erdvė</t>
  </si>
  <si>
    <t>Vaizdinė medžiaga: skaidrės vestibiulyje</t>
  </si>
  <si>
    <t>"El. cigaretės"</t>
  </si>
  <si>
    <t>Skaidrės sukurtos pačio gimnazisto</t>
  </si>
  <si>
    <t>2020.01</t>
  </si>
  <si>
    <t>"Gripas - svarbu žinoti"</t>
  </si>
  <si>
    <t>Prie sveikatos kabineto</t>
  </si>
  <si>
    <t>2020.01.22</t>
  </si>
  <si>
    <t>"Krūtų vėžio rizikos veiksniai, požymiai ir prevencija "</t>
  </si>
  <si>
    <t>4 - okės, merginos (Šedienės srauto merginos)</t>
  </si>
  <si>
    <t>Mokinės</t>
  </si>
  <si>
    <t>Skaitykla per kūno k. pamoką.</t>
  </si>
  <si>
    <t>"Mikrobai ir antibiotikai"</t>
  </si>
  <si>
    <t>1g (24 mokiniai ir 1 auklėtoja)</t>
  </si>
  <si>
    <t>Skaitykla per klasės valandėlę.</t>
  </si>
  <si>
    <t>Mokinių savivaldos susirinkimas. Laimės namai, paskaitą skaitė Augutis</t>
  </si>
  <si>
    <t>20 mokinių savivaldos atstovų</t>
  </si>
  <si>
    <t>Marijampolės savivaldybės didzioji salė.</t>
  </si>
  <si>
    <t>2020.02.05</t>
  </si>
  <si>
    <t>1c ir 1ė (47 mokiniai ir 2 auklėtoja)</t>
  </si>
  <si>
    <t xml:space="preserve">Pranešimas </t>
  </si>
  <si>
    <t xml:space="preserve">Informacinis pranešimas tėvų susirinkimo metu </t>
  </si>
  <si>
    <t>1-ų ir 2-ų klasių mokinių tėvai (~200 tėvelių 14 auklėtojų)</t>
  </si>
  <si>
    <t>Gimnazojos salė</t>
  </si>
  <si>
    <t>Tėvai, mokyklos bendruomenė</t>
  </si>
  <si>
    <t>2020.02</t>
  </si>
  <si>
    <t xml:space="preserve">Stendas </t>
  </si>
  <si>
    <t>"Vėžio prevencinės programos"</t>
  </si>
  <si>
    <t>2020.02.07</t>
  </si>
  <si>
    <t>"Būkite sveiki" (Gripas ir jo plitimą ribojančios priemonės)</t>
  </si>
  <si>
    <t>Informacinis pranešimas el. dienyne</t>
  </si>
  <si>
    <t>Mokiniai ir jų tėvai</t>
  </si>
  <si>
    <t>El. dienynas</t>
  </si>
  <si>
    <t>Nerūkysiu.lt  ir askritiskas.lt tinklalapų reklaminiai filmukai vestibiulyje</t>
  </si>
  <si>
    <t>Vaizdinė medžiaga: filmukai vestibiulyje</t>
  </si>
  <si>
    <t>Nuo 2020.02.12</t>
  </si>
  <si>
    <t xml:space="preserve">Rodoma kasdien, min. po 30 min. </t>
  </si>
  <si>
    <t>1a (20 mokinių ir 1 auklėtoja)</t>
  </si>
  <si>
    <t>2020.02.26</t>
  </si>
  <si>
    <t>Paskaita. Mini  konkursas po jos</t>
  </si>
  <si>
    <t>"Lytiškumas. Lytinė sveikata"</t>
  </si>
  <si>
    <t>2g (~20 mok. Ir auklėtoja)</t>
  </si>
  <si>
    <t>2020.02.27</t>
  </si>
  <si>
    <t>Laivalaikio erdvė per klasės valandėlę.
(Turėjo vykti atskireai šioms klasėms, tačiau 1c 02.29 daug sirgo, todėl klasės valamdėlė neįvyko)</t>
  </si>
  <si>
    <t>4 - okės, merginos (Šedienės srauto merginos 4(2)) ~15 dalyvių.</t>
  </si>
  <si>
    <t>2b (~20 mok. Ir auklėtoja)</t>
  </si>
  <si>
    <t>Mokymai</t>
  </si>
  <si>
    <t>"Pirmos pagalbos mokymai" (praktiniai ir teoriniai)</t>
  </si>
  <si>
    <t>1b (~20 mok ir auklėtoja)</t>
  </si>
  <si>
    <t>1b klasė</t>
  </si>
  <si>
    <t>1g (~20 mok ir auklėtoja)</t>
  </si>
  <si>
    <t>1g klasė</t>
  </si>
  <si>
    <t>2020.03.04</t>
  </si>
  <si>
    <t>2020.03.18</t>
  </si>
  <si>
    <t>2020.01.23</t>
  </si>
  <si>
    <t>2020.03.25</t>
  </si>
  <si>
    <t>2020.03.20</t>
  </si>
  <si>
    <t>Renginys</t>
  </si>
  <si>
    <t>"Pasaulinė vandens dena"</t>
  </si>
  <si>
    <t>Mokiniai ir mokytojai ~100 asmenų</t>
  </si>
  <si>
    <t>Planuojama mokyklos vestibiulyje dalinti informacinius lankstinukus apie vandens dieną, vaišinti vandeniu. Įtraukti kuo daugiau bendruomenės tiek organizuojant tiek dalyvaujant renginyje.</t>
  </si>
  <si>
    <t>2020.03</t>
  </si>
  <si>
    <t>"Tuberkuliozė"</t>
  </si>
  <si>
    <t xml:space="preserve">Plakatai </t>
  </si>
  <si>
    <t>"Vaping leads to" ir "Bloving your life..."</t>
  </si>
  <si>
    <t xml:space="preserve">2020.03 </t>
  </si>
  <si>
    <t>"Cukrinis diabetas"</t>
  </si>
  <si>
    <t>Klasės auklėtojos prašymas, nes klasėje ne vienas sergantis CB. (dėl datos neaišku, gal pavyks susikeisti kurią dieną au klasės valandėle)</t>
  </si>
  <si>
    <t>2020.04</t>
  </si>
  <si>
    <t>"Pasaulinė sveikatos diena"</t>
  </si>
  <si>
    <t>Mokyklos bendruomenė</t>
  </si>
  <si>
    <t>Skirta visai mokyklos bendruomenei</t>
  </si>
  <si>
    <t>Mokyklos bendruomenei</t>
  </si>
  <si>
    <t>Mokyklos bendruomenė ~100 dalyvių</t>
  </si>
  <si>
    <t>Renginys gal būt lauke? Apimant sveiką mitybą bei fizinio aktyvumo temas, su užduotimis ir vaišėmis?</t>
  </si>
  <si>
    <t>1x (~20 mok ir auklėtoja)</t>
  </si>
  <si>
    <t>2020.05</t>
  </si>
  <si>
    <t>1x klasė</t>
  </si>
  <si>
    <t>Praktiniai užsiėmimai</t>
  </si>
  <si>
    <t xml:space="preserve">Kūno sudėties analizė 3-4 klasių moksleiviams. </t>
  </si>
  <si>
    <t>3x (~20 mok. Ir auklėtoja)</t>
  </si>
  <si>
    <t>4x (~20 mok. Ir auklėtoja)</t>
  </si>
  <si>
    <t>Integruotos technologijų pamokos "Žalieji kokteiliai"</t>
  </si>
  <si>
    <t>1x (~20 mok ir mokytoja)</t>
  </si>
  <si>
    <t>102 kab. Technologijų klasė</t>
  </si>
  <si>
    <t>2x (~20 mok ir mokytoja)</t>
  </si>
  <si>
    <t>"Sveika mityba. Maisto priedai"</t>
  </si>
  <si>
    <t>1-2 gimnazijos klasės (priklausomai nuo užzsiėmimų kiekio, 20-40 dalyvių)</t>
  </si>
  <si>
    <t>Skaitykla arba laisvalaikio erdvė</t>
  </si>
  <si>
    <t>Šiaurietiško ėjimo mokymai</t>
  </si>
  <si>
    <t>"Pasaulinė rankų higienos diena"</t>
  </si>
  <si>
    <t>Gal būt lauke pavyktų jei geras oras. Mokymams pasiprašyti Ramutę iš biuro.</t>
  </si>
  <si>
    <t>Renginio metu rengti loteriją, išrinkti keletą nugalėtojų, kad būtų įdomu ir taip rpitraukti dalyvius.</t>
  </si>
  <si>
    <t>"Pasaulinė diena be tabako"</t>
  </si>
  <si>
    <t>Lauke, organizuoti obuolys vietoj cigaretės.</t>
  </si>
  <si>
    <t>2020.06</t>
  </si>
  <si>
    <t xml:space="preserve">Renginys </t>
  </si>
  <si>
    <t>"Sporto ir sveikatingumo diena"</t>
  </si>
  <si>
    <t>Lauke, stadione, su estafetėmis. Rinkimai ir apdovanojimai geriausiai pasirodžiusioms komandos.</t>
  </si>
  <si>
    <t>Per klasės valandėlę</t>
  </si>
  <si>
    <t>"Pavojingos medžiagos"</t>
  </si>
  <si>
    <t>2x klasė (priklausomai nuo užzsiėmimų kiekio, 20-40 dalyvių)</t>
  </si>
  <si>
    <t xml:space="preserve">1.6 </t>
  </si>
  <si>
    <t>1-2 klasės (priklausomai nuo užzsiėmimų kiekio, 20-40 dalyvių)</t>
  </si>
  <si>
    <t>4x klasė (gal būtų galima per k.kultūros pamokas)</t>
  </si>
  <si>
    <t>3x klasė  (gal būtų galima per k.kultūros pamokas)</t>
  </si>
  <si>
    <t>"Lyčių skirtumai"</t>
  </si>
  <si>
    <t>1 klasės (priklausomai nuo užzsiėmimų kiekio, 20-40 dalyvių)</t>
  </si>
  <si>
    <t>"Gyvybės pradžia"</t>
  </si>
  <si>
    <t>2 klasės (priklausomai nuo užzsiėmimų kiekio, 20-40 dalyvių)</t>
  </si>
  <si>
    <t>Per klasės valandėlę. Skaitykloje ar laisvalaikio erdvėje</t>
  </si>
  <si>
    <t>"Lytinė sveikata"</t>
  </si>
  <si>
    <t>1d  (20 mokinių ir 1 auklėtoja)</t>
  </si>
  <si>
    <t>1f  (20 mokinių ir 1 auklėtoja)</t>
  </si>
  <si>
    <t>"Traumų ir nelaimingų atsitikimų prevencija"</t>
  </si>
  <si>
    <t>Pranešimas el. dienyne</t>
  </si>
  <si>
    <t>1b (20 mokinių ir 1 auklėtoja)</t>
  </si>
  <si>
    <t>Auklėtojos pageidavimo vasario gale per technologijas, tikyba ar pilietinį ugdymą būtų galima įsiterpti su šia paskaita</t>
  </si>
  <si>
    <t>Prie mergaičių ir berniukų toletų (6 plakatai)</t>
  </si>
  <si>
    <t>2020.09</t>
  </si>
  <si>
    <t xml:space="preserve">Paskaita </t>
  </si>
  <si>
    <t>"Kraujotakos ligos: rizikos veiksniai ir prevencija"</t>
  </si>
  <si>
    <t xml:space="preserve">Mokiniai </t>
  </si>
  <si>
    <t>2020.10</t>
  </si>
  <si>
    <t>"Mokinio dienos rėžimas ir higiena"</t>
  </si>
  <si>
    <t xml:space="preserve">Kelių dienų renginys. Akcija atvykti į mokyklą pėščiomis, dviračiu ar kt. transporto priemone, kuri reikalauja žmogaus fizinės veiklos. Sekančią dieną galėtų būti viktorina. Ir išradingumo konkursas. </t>
  </si>
  <si>
    <t>Judumo savaitės renginys</t>
  </si>
  <si>
    <t>"Vaisiaus alkoholinis sindromas"</t>
  </si>
  <si>
    <t>"Pagalba sau"</t>
  </si>
  <si>
    <t>Vestibiulyje</t>
  </si>
  <si>
    <t>Paskaitos</t>
  </si>
  <si>
    <t>"#neVASSkink" vaisiaus alkoholinio sindromo tema</t>
  </si>
  <si>
    <t>X klasės (priklausomai nuo užsiėmimų kiekio, 20-40 dalyvių)</t>
  </si>
  <si>
    <t>Skaitykla arba laisvalaikio erdvė. Su vaizdine medžiaga (filmukas iš youtube apie "džino karšinę")</t>
  </si>
  <si>
    <t>Užkrečiamųjų ligų profilaktika: kasdienės rankų higienos ir imuniteto stiprinimo svarba</t>
  </si>
  <si>
    <t xml:space="preserve">Tėvams ir mokiniams bei mokytojams </t>
  </si>
  <si>
    <t>Skirta visai mokyklos bendruomenei ir tėvams</t>
  </si>
  <si>
    <t xml:space="preserve">Širdies diena. Konkursas </t>
  </si>
  <si>
    <t>2-osios gimnazijos klasės (po 5 iš kiekvienos klasės)</t>
  </si>
  <si>
    <t>"Širdies diena"</t>
  </si>
  <si>
    <t>"Sveikatos stiprinimo būdai"</t>
  </si>
  <si>
    <t>IV</t>
  </si>
  <si>
    <t>Integruotos technologijų pamokos su  maisto gaminimu</t>
  </si>
  <si>
    <t>2020.11</t>
  </si>
  <si>
    <t xml:space="preserve">Sveikos mitybos svarba </t>
  </si>
  <si>
    <t xml:space="preserve">Košės diena </t>
  </si>
  <si>
    <t>Valgykla</t>
  </si>
  <si>
    <t>~40</t>
  </si>
  <si>
    <t>"Jaunimas ir alkoholis"</t>
  </si>
  <si>
    <t>X klasės (priklausomai nuo užsiėmimų kiekio, 20-60 dalyvių)</t>
  </si>
  <si>
    <t>2020.12</t>
  </si>
  <si>
    <t>"Narkotinės medžiagos ir sveikata"</t>
  </si>
  <si>
    <t>Tarptautinei AIDS dienai</t>
  </si>
  <si>
    <t>"AIDS - geriau žinoti"</t>
  </si>
  <si>
    <t>X gimnazijos klasės (po 5 iš kiekvienos klasės)</t>
  </si>
  <si>
    <r>
      <rPr>
        <sz val="11"/>
        <color rgb="FFFF0000"/>
        <rFont val="Calibri"/>
        <family val="2"/>
        <charset val="186"/>
      </rPr>
      <t>*</t>
    </r>
    <r>
      <rPr>
        <sz val="11"/>
        <color indexed="8"/>
        <rFont val="Times New Roman"/>
        <family val="1"/>
        <charset val="186"/>
      </rPr>
      <t xml:space="preserve">Skaitykla per klasės valandėlę. Su šiomis klasėmis bus surinkta info apie žinių gerėjimą visoms 1 gimnazijos klasėms 2019-2020 mokslo metų. </t>
    </r>
  </si>
  <si>
    <t xml:space="preserve">*Skaitykla per klasės valandėlę. Su šiomis klasėmis bus surinkta info apie žinių gerėjimą visoms 1 gimnazijos klasėms 2019-2020 mokslo metų. </t>
  </si>
  <si>
    <t>"Antibiotikai veiksmingi, bet virusams naikint nereikalingi"</t>
  </si>
  <si>
    <t>"Gripas ar peršalimas? Kaip apsisaugoti."</t>
  </si>
  <si>
    <t>"Spalis - kovos su krūties vėžiu mėnuo"</t>
  </si>
  <si>
    <t xml:space="preserve">4 - okės, merginos </t>
  </si>
  <si>
    <t>Skaitykla</t>
  </si>
  <si>
    <t>12.</t>
  </si>
  <si>
    <t>13.</t>
  </si>
  <si>
    <t>14.</t>
  </si>
  <si>
    <t>15.</t>
  </si>
  <si>
    <t>16.</t>
  </si>
  <si>
    <t>17.</t>
  </si>
  <si>
    <t>18.</t>
  </si>
  <si>
    <t>11.</t>
  </si>
  <si>
    <t>19.</t>
  </si>
  <si>
    <t>20.</t>
  </si>
  <si>
    <t>1.1.1.1</t>
  </si>
  <si>
    <t>1.1.1.2</t>
  </si>
  <si>
    <t>1.1.2.1.</t>
  </si>
  <si>
    <t>Mokyklų taikančių švediško stalo maitinimo principą skaičius</t>
  </si>
  <si>
    <t>1.1.3.1</t>
  </si>
  <si>
    <t>1.1.4.1</t>
  </si>
  <si>
    <t>1.1.5.1</t>
  </si>
  <si>
    <t>1.1.6.1</t>
  </si>
  <si>
    <t>1.1.7.1</t>
  </si>
  <si>
    <t>1.1.7.3</t>
  </si>
  <si>
    <t>1.1.9.1</t>
  </si>
  <si>
    <t>1.1.9.2</t>
  </si>
  <si>
    <t>1.1.10.1</t>
  </si>
  <si>
    <t>1.1.10.b.1</t>
  </si>
  <si>
    <t>1.1.12.1</t>
  </si>
  <si>
    <t>1.2.1.1</t>
  </si>
  <si>
    <t>1.2.1.2</t>
  </si>
  <si>
    <t>4.1.1.</t>
  </si>
  <si>
    <t>4.1.2.</t>
  </si>
  <si>
    <t>4.1.3.</t>
  </si>
  <si>
    <t>4.2.1.</t>
  </si>
  <si>
    <t>4.2.2.</t>
  </si>
  <si>
    <t>4.2.3.</t>
  </si>
  <si>
    <t>8.</t>
  </si>
  <si>
    <t>8.1.</t>
  </si>
  <si>
    <t>8.2.</t>
  </si>
  <si>
    <t>1.2.6.1</t>
  </si>
  <si>
    <t>1.2.6.2</t>
  </si>
  <si>
    <t>1.2.7.1</t>
  </si>
  <si>
    <t>1.2.7.2</t>
  </si>
  <si>
    <t>1.2.8.1</t>
  </si>
  <si>
    <t>1.2.8.2</t>
  </si>
  <si>
    <t>1.2.11.1</t>
  </si>
  <si>
    <t>1.2.11.</t>
  </si>
  <si>
    <t>1.2.10.</t>
  </si>
  <si>
    <t>1.2.11.2</t>
  </si>
  <si>
    <t>1.2.12.1</t>
  </si>
  <si>
    <t>1.2.12.2</t>
  </si>
  <si>
    <t>1.2.14.1</t>
  </si>
  <si>
    <t>1.2.14.2</t>
  </si>
  <si>
    <t>Parengtų savirūpos planų skaičius:</t>
  </si>
  <si>
    <t>mokinių, ugdomų pagal ikimokyklinio, priešmokyklinio, pradinio, pagrindinio ugdymo programas (5-8 kl.)</t>
  </si>
  <si>
    <t>mokinių, ugdomų pagal pagrindinio ir vidurinio ugdymo programas (9-12 kl.)</t>
  </si>
  <si>
    <t>1.1.11.</t>
  </si>
  <si>
    <t>1.1.9.</t>
  </si>
  <si>
    <t>1.1.13.</t>
  </si>
  <si>
    <t>Dalyvavimo įsivertinant mokyklos veiklą skaičius</t>
  </si>
  <si>
    <t>Mokinių ugdymo proceso organizavimo ir mokyklos aplinkos atitikties higienos normoms vertinimų skaičius</t>
  </si>
  <si>
    <t>Pasiūlymų mokyklos administracijai, dėl mokinių sveikatos stiprinimo ir mokyklos aplinkos sveikatinimo priemonių įtraukimo į mokyklos strateginius veiklos planus, skaičius</t>
  </si>
  <si>
    <t>NVSC  specialistų nurodytų užkrečiamųjų ligų epidemiologinės priežiūros priemonių įgyvendinimo mokykloje skaičius (pagal poreikį).</t>
  </si>
  <si>
    <t>Tėvų/globėjų/rūpintojų anketinėje apklausoje dalyvavusių asmenų skaičius</t>
  </si>
  <si>
    <t>Planuojama veiklos atlikimo data</t>
  </si>
  <si>
    <t>Mokinių patikrų dėl asmens higienos skaičius:</t>
  </si>
  <si>
    <t>NVSC specialistų nurodytų užkrečiamųjų ligų epidemiologinės priežiūros priemonių įgyvendinimo mokykloje skaičius</t>
  </si>
  <si>
    <t>atliktų gyvensenos tyrimų skaičius</t>
  </si>
  <si>
    <t>Vaiko gerovės komisijos posėdžių skaičius</t>
  </si>
  <si>
    <t>Mokyklos bendruomenės informavimo apie vaikų sveikatos būklę, išvadų ir rekomendacijų skaičius</t>
  </si>
  <si>
    <t>Mokinių maitinimo organizavimo patikrinimų skaičius</t>
  </si>
  <si>
    <t>Mokyklos ar maitinimo paslaugos teikėjo darbuotojų, atsakingų už mokinių maitinimą, konsultacijų sveikos mitybos ir maisto saugos klausimais skaičius</t>
  </si>
  <si>
    <t>Išanalizuoti duomenys apie mokinių gyvenseną:</t>
  </si>
  <si>
    <t>1.2.9.1</t>
  </si>
  <si>
    <t>1.2.9.2</t>
  </si>
  <si>
    <t>1.2.13.1</t>
  </si>
  <si>
    <t>1.2.13.2</t>
  </si>
  <si>
    <t>1.2.2.1</t>
  </si>
  <si>
    <t>1.2.2.2</t>
  </si>
  <si>
    <t>1.2.5.1</t>
  </si>
  <si>
    <t>1.2.5.2</t>
  </si>
  <si>
    <t>1.2.4.1</t>
  </si>
  <si>
    <t>1.2.4.2</t>
  </si>
  <si>
    <t>1.2.3.1</t>
  </si>
  <si>
    <t>1.2.3.2</t>
  </si>
  <si>
    <t>1.2.10.1</t>
  </si>
  <si>
    <t>1.2.10.2</t>
  </si>
  <si>
    <t>Objektų susijusių su mokyklos infrastruktūros tobulinimu skaičius, vnt.</t>
  </si>
  <si>
    <t>konsultacijų tėvams dėl vaikų fizinio pajėgumo rezultatų įvertinimo (rezultatams esant sveikatos rizikos zonoje), skaičius, vnt.</t>
  </si>
  <si>
    <t>9.</t>
  </si>
  <si>
    <t>10.</t>
  </si>
  <si>
    <t>21.</t>
  </si>
  <si>
    <t>10.1.</t>
  </si>
  <si>
    <t>10.2.</t>
  </si>
  <si>
    <t>Mokyklų, naujai įsitraukusių į sveikatą stiprinančių mokyklų tinklą, dalis</t>
  </si>
  <si>
    <t>Mokyklų, naujai įsitraukusių į aktvių mokyklų tinklą, dalis</t>
  </si>
  <si>
    <t>Mokyklų naujai pradėjusių taikyti švediško stalo maitinimo principą skaičius, vnt.</t>
  </si>
  <si>
    <t>Suteiktų gydytojo rekomendacijų įgyvendinimo veiksmų mokiniams skaičius (bendras su savirūpa):</t>
  </si>
  <si>
    <t>Lina Laukaitienė</t>
  </si>
  <si>
    <t>1.1.2.2</t>
  </si>
  <si>
    <t>1.1.3.2</t>
  </si>
  <si>
    <t>1.1.6.2</t>
  </si>
  <si>
    <t>1.1.8.1</t>
  </si>
  <si>
    <t>1.1.10.b.2</t>
  </si>
  <si>
    <t>1.1.12.2</t>
  </si>
  <si>
    <t>Supratimo apie mikroorganizmų atsparumą antimikrobinėms medžagoms didinimas</t>
  </si>
  <si>
    <t>14.1</t>
  </si>
  <si>
    <t>14.2</t>
  </si>
  <si>
    <t xml:space="preserve">Visuomenės sveikatos specialistė, vykdanti sveikatos priežiūrą mokykloje, </t>
  </si>
  <si>
    <t>1.2.15.1</t>
  </si>
  <si>
    <t>Taisiklinga laikysena, 2 kl.</t>
  </si>
  <si>
    <t>Rugsėjis</t>
  </si>
  <si>
    <t>Marijampolės sav. Mokolų progimnazija</t>
  </si>
  <si>
    <t>2026 M. VALSTYBINIŲ (VALSTYBĖS PERDUOTŲ SAVIVALDYBĖMS) VISUOMENĖS SVEIKATOS PRIEŽIŪROS FUNKCIJŲ VYKDYMO VERTINIMO KRITERIJŲ ATASKAITA</t>
  </si>
  <si>
    <t>2026 M. VISUOMENĖS SVEIKATOS PRIEŽIŪROS FUNKCIJŲ VYKDYMO VERTINIMO KRITERIJŲ ATASKAITA</t>
  </si>
  <si>
    <t>1.1.1.3</t>
  </si>
  <si>
    <t>Pasaulinė vandens diena 1-4 kl.</t>
  </si>
  <si>
    <t>Sausis</t>
  </si>
  <si>
    <t>Kovas</t>
  </si>
  <si>
    <t>Sveika mityba, 5 kl.</t>
  </si>
  <si>
    <t>Balandis</t>
  </si>
  <si>
    <t>1.1.2.3</t>
  </si>
  <si>
    <t>Vasaris</t>
  </si>
  <si>
    <t>Akcija „Apibėk mokyklą”</t>
  </si>
  <si>
    <t>Rugsėjis, spalis</t>
  </si>
  <si>
    <t>Judėjimo sveikatos labui diena</t>
  </si>
  <si>
    <t>Gegužė</t>
  </si>
  <si>
    <t>Pamoka „Kaip aš jaučiuosi?”</t>
  </si>
  <si>
    <t>Spalis</t>
  </si>
  <si>
    <t>Tarptautinei triukšmo suvokimo dienai skirti renginiai</t>
  </si>
  <si>
    <t>Birželis</t>
  </si>
  <si>
    <t>Žalingi įpročiai</t>
  </si>
  <si>
    <t>Vasaris, kovas</t>
  </si>
  <si>
    <t>Pasaulinė diena be tabako</t>
  </si>
  <si>
    <r>
      <t>„</t>
    </r>
    <r>
      <rPr>
        <sz val="11"/>
        <color indexed="8"/>
        <rFont val="Times New Roman"/>
        <family val="1"/>
        <charset val="186"/>
      </rPr>
      <t>Brendimo pokyčiai” 5 kl.</t>
    </r>
  </si>
  <si>
    <t>Pasaulinė tuberkuliozės diena</t>
  </si>
  <si>
    <t>1.1.9.3</t>
  </si>
  <si>
    <t>1.1.9.4</t>
  </si>
  <si>
    <t>1.1.9.5</t>
  </si>
  <si>
    <t>1.1.9.6</t>
  </si>
  <si>
    <t>Pamoka „Erkių pernešamų ligų profilaktika” 3 kl.</t>
  </si>
  <si>
    <t>„Rankų higiena” 1 kl.</t>
  </si>
  <si>
    <t>„Asmens higiena ir pedikuliozės profilaktika”1-2 kl.</t>
  </si>
  <si>
    <t>„Asmens higiena ir pedikuliozės profilaktika”3-4 kl.</t>
  </si>
  <si>
    <t>Lapkritis</t>
  </si>
  <si>
    <t>Pamoka „Burnos higiena” 1 kl.</t>
  </si>
  <si>
    <t xml:space="preserve">Pamoka - praktiniai mokymai „Burnos higiena” </t>
  </si>
  <si>
    <t>1.1.10.b.3</t>
  </si>
  <si>
    <t>Gruodis</t>
  </si>
  <si>
    <t>Pirmos pagalbos mokymai 8 kl.</t>
  </si>
  <si>
    <t>Žiemos pavojai</t>
  </si>
  <si>
    <t>1.1.12.4</t>
  </si>
  <si>
    <t>1.1.12.3</t>
  </si>
  <si>
    <t>Atšvaitą nešioti privalai</t>
  </si>
  <si>
    <t>Pamoka „Saugi vasara”</t>
  </si>
  <si>
    <t>Visuomenės sveikatos specialistė vykdanti sveikatos priežiūrą mokykloje Vladislava Bašinskienė</t>
  </si>
  <si>
    <t>Visuomenės sveikatos specialistė, vykdanti sveikatos priežiūrą mokykloje Vladislava Bašinskienė</t>
  </si>
  <si>
    <t>Pateikimo data 2026-06</t>
  </si>
  <si>
    <t>Pateikimo data 2026-12</t>
  </si>
  <si>
    <t>1.1.1.4</t>
  </si>
  <si>
    <t>Pasaulinė sveikatos diena</t>
  </si>
  <si>
    <t>1.1.4.2</t>
  </si>
  <si>
    <t>Probleminio interneto vartojimas</t>
  </si>
  <si>
    <t>Marijampolės „Šaltinio” progimnazija</t>
  </si>
  <si>
    <t>„Regos sutrikimų prevencija”</t>
  </si>
  <si>
    <t>„Augu ir keičiuosi” 4 kl. Mergaitėms</t>
  </si>
  <si>
    <t>„Asmens higiena paauglystėje” 6 kl.</t>
  </si>
  <si>
    <t>„Asmens higiena ” 5-6 kl.</t>
  </si>
  <si>
    <t xml:space="preserve">Pamoka „Burnos higiena” </t>
  </si>
  <si>
    <t>Sausis, vasaris</t>
  </si>
  <si>
    <t>1.1.12.5</t>
  </si>
  <si>
    <t xml:space="preserve">Pirmos pagalbos mokymai </t>
  </si>
  <si>
    <t>Mokyklinė kuprinė, 2 kl. 5 kl. (kuprinių svėrimas)</t>
  </si>
  <si>
    <t>Pagal poreikį</t>
  </si>
  <si>
    <t>Pamoka „Arbatžolių pievelėje”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</si>
</sst>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6" x14ac:knownFonts="1"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color indexed="8"/>
      <name val="Times New Roman"/>
      <family val="1"/>
    </font>
    <font>
      <sz val="8"/>
      <color rgb="FFFF0000"/>
      <name val="Times New Roman"/>
      <family val="1"/>
    </font>
    <font>
      <b/>
      <sz val="8"/>
      <color indexed="8"/>
      <name val="Times New Roman"/>
      <family val="1"/>
    </font>
    <font>
      <b/>
      <sz val="8"/>
      <color theme="1"/>
      <name val="Times New Roman"/>
      <family val="1"/>
      <charset val="186"/>
    </font>
    <font>
      <sz val="14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Times New Roman"/>
      <family val="1"/>
    </font>
    <font>
      <b/>
      <sz val="11"/>
      <color indexed="8"/>
      <name val="Calibri"/>
      <family val="2"/>
      <charset val="186"/>
    </font>
    <font>
      <b/>
      <sz val="8"/>
      <color rgb="FFFF0000"/>
      <name val="Times New Roman"/>
      <family val="1"/>
      <charset val="186"/>
    </font>
    <font>
      <b/>
      <sz val="8"/>
      <color rgb="FFFF0000"/>
      <name val="Times New Roman"/>
      <family val="1"/>
    </font>
    <font>
      <b/>
      <sz val="11"/>
      <color rgb="FFFF0000"/>
      <name val="Calibri"/>
      <family val="2"/>
      <charset val="186"/>
    </font>
    <font>
      <sz val="8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8"/>
      <color theme="1"/>
      <name val="Times New Roman"/>
      <family val="1"/>
    </font>
    <font>
      <sz val="8"/>
      <color rgb="FF000000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2" borderId="0" xfId="0" applyFont="1" applyFill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vertical="center" wrapText="1"/>
      <protection locked="0"/>
    </xf>
    <xf numFmtId="16" fontId="24" fillId="0" borderId="1" xfId="1" applyNumberFormat="1" applyFont="1" applyFill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16" fontId="4" fillId="0" borderId="1" xfId="1" applyNumberFormat="1" applyFont="1" applyFill="1" applyBorder="1" applyAlignment="1">
      <alignment horizontal="center" vertical="center"/>
    </xf>
    <xf numFmtId="0" fontId="24" fillId="0" borderId="3" xfId="1" applyNumberFormat="1" applyFont="1" applyFill="1" applyBorder="1" applyAlignment="1">
      <alignment horizontal="center" vertical="center"/>
    </xf>
    <xf numFmtId="16" fontId="24" fillId="0" borderId="7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17" fontId="2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29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justify" vertical="center"/>
    </xf>
    <xf numFmtId="0" fontId="29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4" fontId="20" fillId="0" borderId="1" xfId="0" applyNumberFormat="1" applyFont="1" applyBorder="1" applyAlignment="1">
      <alignment vertical="center" wrapText="1"/>
    </xf>
    <xf numFmtId="0" fontId="20" fillId="0" borderId="0" xfId="0" applyFont="1" applyProtection="1">
      <protection locked="0"/>
    </xf>
    <xf numFmtId="0" fontId="21" fillId="0" borderId="3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26" fillId="6" borderId="3" xfId="0" applyFont="1" applyFill="1" applyBorder="1" applyAlignment="1">
      <alignment vertical="center" wrapText="1"/>
    </xf>
    <xf numFmtId="0" fontId="26" fillId="6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49" fontId="2" fillId="0" borderId="5" xfId="0" applyNumberFormat="1" applyFont="1" applyBorder="1" applyAlignment="1" applyProtection="1">
      <alignment horizontal="center" wrapText="1"/>
      <protection locked="0"/>
    </xf>
    <xf numFmtId="0" fontId="0" fillId="0" borderId="5" xfId="0" applyBorder="1" applyAlignment="1">
      <alignment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/>
      <protection locked="0"/>
    </xf>
    <xf numFmtId="1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" fontId="2" fillId="6" borderId="3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6" borderId="2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 wrapText="1"/>
    </xf>
    <xf numFmtId="0" fontId="31" fillId="6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2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/>
    </xf>
    <xf numFmtId="0" fontId="19" fillId="0" borderId="2" xfId="0" applyFont="1" applyBorder="1" applyAlignment="1">
      <alignment horizontal="justify" vertical="center"/>
    </xf>
    <xf numFmtId="0" fontId="12" fillId="6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7" fillId="6" borderId="3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2" fillId="0" borderId="6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Protection="1">
      <protection locked="0"/>
    </xf>
    <xf numFmtId="0" fontId="0" fillId="0" borderId="5" xfId="0" applyBorder="1"/>
    <xf numFmtId="0" fontId="20" fillId="0" borderId="0" xfId="0" applyFont="1" applyAlignment="1" applyProtection="1">
      <alignment horizontal="center"/>
      <protection locked="0"/>
    </xf>
  </cellXfs>
  <cellStyles count="2">
    <cellStyle name="Įprastas" xfId="0" builtinId="0"/>
    <cellStyle name="Vali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AIJ161"/>
  <sheetViews>
    <sheetView tabSelected="1" zoomScaleNormal="100" workbookViewId="0">
      <selection activeCell="E22" sqref="E22"/>
    </sheetView>
  </sheetViews>
  <sheetFormatPr defaultColWidth="9.28515625" defaultRowHeight="11.25" x14ac:dyDescent="0.2"/>
  <cols>
    <col min="1" max="1" width="8.28515625" style="1" customWidth="1"/>
    <col min="2" max="2" width="26.42578125" style="1" customWidth="1"/>
    <col min="3" max="3" width="13.7109375" style="1" customWidth="1"/>
    <col min="4" max="4" width="14.7109375" style="1" customWidth="1"/>
    <col min="5" max="5" width="16.7109375" style="1" customWidth="1"/>
    <col min="6" max="6" width="10.28515625" style="1" customWidth="1"/>
    <col min="7" max="8" width="11" style="1" customWidth="1"/>
    <col min="9" max="9" width="14.5703125" style="1" customWidth="1"/>
    <col min="10" max="10" width="16.7109375" style="1" customWidth="1"/>
    <col min="11" max="11" width="10.28515625" style="1" customWidth="1"/>
    <col min="12" max="12" width="11.42578125" style="1" customWidth="1"/>
    <col min="13" max="13" width="7.7109375" style="1" customWidth="1"/>
    <col min="14" max="14" width="14.28515625" style="1" customWidth="1"/>
    <col min="15" max="15" width="17.42578125" style="1" customWidth="1"/>
    <col min="16" max="16" width="10" style="1" customWidth="1"/>
    <col min="17" max="17" width="11.28515625" style="1" customWidth="1"/>
    <col min="18" max="18" width="7.7109375" style="1" customWidth="1"/>
    <col min="19" max="19" width="24.5703125" style="1" customWidth="1"/>
    <col min="20" max="16384" width="9.28515625" style="1"/>
  </cols>
  <sheetData>
    <row r="1" spans="1:19" ht="57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8"/>
      <c r="L1" s="18"/>
      <c r="M1" s="145"/>
      <c r="N1" s="145"/>
      <c r="O1" s="145"/>
      <c r="P1" s="25"/>
      <c r="Q1" s="25"/>
      <c r="R1" s="25"/>
      <c r="S1" s="25"/>
    </row>
    <row r="2" spans="1:19" ht="1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46"/>
      <c r="N2" s="146"/>
      <c r="O2" s="146"/>
      <c r="P2" s="146"/>
      <c r="Q2" s="146"/>
      <c r="R2" s="146"/>
      <c r="S2" s="146"/>
    </row>
    <row r="3" spans="1:19" ht="17.25" customHeight="1" x14ac:dyDescent="0.25">
      <c r="A3" s="147" t="s">
        <v>470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17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s="2" customFormat="1" ht="39" customHeight="1" x14ac:dyDescent="0.15">
      <c r="A5" s="148" t="s">
        <v>420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</row>
    <row r="6" spans="1:19" s="2" customFormat="1" ht="15" customHeight="1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2" customFormat="1" ht="15.75" customHeight="1" x14ac:dyDescent="0.25">
      <c r="A7" s="149" t="s">
        <v>0</v>
      </c>
      <c r="B7" s="150" t="s">
        <v>42</v>
      </c>
      <c r="C7" s="163" t="s">
        <v>4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/>
      <c r="S7" s="151" t="s">
        <v>52</v>
      </c>
    </row>
    <row r="8" spans="1:19" s="2" customFormat="1" ht="15.75" customHeight="1" x14ac:dyDescent="0.15">
      <c r="A8" s="149"/>
      <c r="B8" s="150"/>
      <c r="C8" s="166" t="s">
        <v>49</v>
      </c>
      <c r="D8" s="167"/>
      <c r="E8" s="167"/>
      <c r="F8" s="167"/>
      <c r="G8" s="167"/>
      <c r="H8" s="168"/>
      <c r="I8" s="153" t="s">
        <v>51</v>
      </c>
      <c r="J8" s="154"/>
      <c r="K8" s="154"/>
      <c r="L8" s="154"/>
      <c r="M8" s="155"/>
      <c r="N8" s="153" t="s">
        <v>50</v>
      </c>
      <c r="O8" s="154"/>
      <c r="P8" s="154"/>
      <c r="Q8" s="154"/>
      <c r="R8" s="155"/>
      <c r="S8" s="152"/>
    </row>
    <row r="9" spans="1:19" s="6" customFormat="1" ht="18" customHeight="1" x14ac:dyDescent="0.25">
      <c r="A9" s="174" t="s">
        <v>48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6"/>
    </row>
    <row r="10" spans="1:19" s="2" customFormat="1" ht="24" customHeight="1" x14ac:dyDescent="0.15">
      <c r="A10" s="177" t="s">
        <v>40</v>
      </c>
      <c r="B10" s="180" t="s">
        <v>66</v>
      </c>
      <c r="C10" s="160" t="s">
        <v>371</v>
      </c>
      <c r="D10" s="151" t="s">
        <v>74</v>
      </c>
      <c r="E10" s="183" t="s">
        <v>57</v>
      </c>
      <c r="F10" s="150" t="s">
        <v>41</v>
      </c>
      <c r="G10" s="150"/>
      <c r="H10" s="151" t="s">
        <v>69</v>
      </c>
      <c r="I10" s="151" t="s">
        <v>74</v>
      </c>
      <c r="J10" s="183" t="s">
        <v>57</v>
      </c>
      <c r="K10" s="150" t="s">
        <v>41</v>
      </c>
      <c r="L10" s="150"/>
      <c r="M10" s="151" t="s">
        <v>69</v>
      </c>
      <c r="N10" s="151" t="s">
        <v>74</v>
      </c>
      <c r="O10" s="183" t="s">
        <v>57</v>
      </c>
      <c r="P10" s="166" t="s">
        <v>41</v>
      </c>
      <c r="Q10" s="186"/>
      <c r="R10" s="151" t="s">
        <v>69</v>
      </c>
      <c r="S10" s="156"/>
    </row>
    <row r="11" spans="1:19" s="2" customFormat="1" ht="24" customHeight="1" x14ac:dyDescent="0.15">
      <c r="A11" s="178"/>
      <c r="B11" s="181"/>
      <c r="C11" s="161"/>
      <c r="D11" s="159"/>
      <c r="E11" s="184"/>
      <c r="F11" s="151" t="s">
        <v>67</v>
      </c>
      <c r="G11" s="151" t="s">
        <v>68</v>
      </c>
      <c r="H11" s="159"/>
      <c r="I11" s="159"/>
      <c r="J11" s="184"/>
      <c r="K11" s="151" t="s">
        <v>67</v>
      </c>
      <c r="L11" s="151" t="s">
        <v>68</v>
      </c>
      <c r="M11" s="159"/>
      <c r="N11" s="159"/>
      <c r="O11" s="184"/>
      <c r="P11" s="151" t="s">
        <v>67</v>
      </c>
      <c r="Q11" s="151" t="s">
        <v>68</v>
      </c>
      <c r="R11" s="159"/>
      <c r="S11" s="157"/>
    </row>
    <row r="12" spans="1:19" s="2" customFormat="1" ht="87.75" customHeight="1" x14ac:dyDescent="0.15">
      <c r="A12" s="178"/>
      <c r="B12" s="181"/>
      <c r="C12" s="161"/>
      <c r="D12" s="152"/>
      <c r="E12" s="185"/>
      <c r="F12" s="159"/>
      <c r="G12" s="159"/>
      <c r="H12" s="152"/>
      <c r="I12" s="152"/>
      <c r="J12" s="185"/>
      <c r="K12" s="159"/>
      <c r="L12" s="159"/>
      <c r="M12" s="152"/>
      <c r="N12" s="152"/>
      <c r="O12" s="185"/>
      <c r="P12" s="152"/>
      <c r="Q12" s="152"/>
      <c r="R12" s="152"/>
      <c r="S12" s="158"/>
    </row>
    <row r="13" spans="1:19" s="2" customFormat="1" ht="32.25" customHeight="1" x14ac:dyDescent="0.15">
      <c r="A13" s="179"/>
      <c r="B13" s="182"/>
      <c r="C13" s="162"/>
      <c r="D13" s="28">
        <f t="shared" ref="D13:M13" si="0">D14+D62</f>
        <v>96</v>
      </c>
      <c r="E13" s="28">
        <f t="shared" si="0"/>
        <v>2390</v>
      </c>
      <c r="F13" s="28">
        <f t="shared" si="0"/>
        <v>0</v>
      </c>
      <c r="G13" s="28">
        <f t="shared" si="0"/>
        <v>5</v>
      </c>
      <c r="H13" s="28">
        <f t="shared" si="0"/>
        <v>10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28">
        <f t="shared" si="0"/>
        <v>0</v>
      </c>
      <c r="N13" s="9">
        <f t="shared" ref="N13:R63" si="1">I13*100/D13</f>
        <v>0</v>
      </c>
      <c r="O13" s="9">
        <f t="shared" si="1"/>
        <v>0</v>
      </c>
      <c r="P13" s="9" t="e">
        <f>K13*100/F13</f>
        <v>#DIV/0!</v>
      </c>
      <c r="Q13" s="9">
        <f t="shared" si="1"/>
        <v>0</v>
      </c>
      <c r="R13" s="9">
        <f t="shared" si="1"/>
        <v>0</v>
      </c>
      <c r="S13" s="10"/>
    </row>
    <row r="14" spans="1:19" s="2" customFormat="1" ht="31.9" customHeight="1" x14ac:dyDescent="0.25">
      <c r="A14" s="27" t="s">
        <v>5</v>
      </c>
      <c r="B14" s="172" t="s">
        <v>90</v>
      </c>
      <c r="C14" s="173"/>
      <c r="D14" s="30">
        <f t="shared" ref="D14:M14" si="2">SUM(D15,D20,D24,D27,D30,D32,D35,D38,D40,D47,D49,D53,D54,D60,D61)</f>
        <v>96</v>
      </c>
      <c r="E14" s="30">
        <f t="shared" si="2"/>
        <v>2390</v>
      </c>
      <c r="F14" s="30">
        <f t="shared" si="2"/>
        <v>0</v>
      </c>
      <c r="G14" s="30">
        <f t="shared" si="2"/>
        <v>5</v>
      </c>
      <c r="H14" s="30">
        <f t="shared" si="2"/>
        <v>10</v>
      </c>
      <c r="I14" s="30">
        <f t="shared" si="2"/>
        <v>0</v>
      </c>
      <c r="J14" s="30">
        <f t="shared" si="2"/>
        <v>0</v>
      </c>
      <c r="K14" s="30">
        <f t="shared" si="2"/>
        <v>0</v>
      </c>
      <c r="L14" s="30">
        <f t="shared" si="2"/>
        <v>0</v>
      </c>
      <c r="M14" s="30">
        <f t="shared" si="2"/>
        <v>0</v>
      </c>
      <c r="N14" s="9">
        <f t="shared" si="1"/>
        <v>0</v>
      </c>
      <c r="O14" s="9">
        <f t="shared" si="1"/>
        <v>0</v>
      </c>
      <c r="P14" s="9" t="e">
        <f t="shared" si="1"/>
        <v>#DIV/0!</v>
      </c>
      <c r="Q14" s="9">
        <f t="shared" si="1"/>
        <v>0</v>
      </c>
      <c r="R14" s="9">
        <f t="shared" si="1"/>
        <v>0</v>
      </c>
      <c r="S14" s="10"/>
    </row>
    <row r="15" spans="1:19" s="2" customFormat="1" ht="28.15" customHeight="1" x14ac:dyDescent="0.15">
      <c r="A15" s="90" t="s">
        <v>20</v>
      </c>
      <c r="B15" s="115" t="s">
        <v>8</v>
      </c>
      <c r="C15" s="169"/>
      <c r="D15" s="72">
        <f>'2026 m.'!C15</f>
        <v>13</v>
      </c>
      <c r="E15" s="72">
        <f>'2026 m.'!D15</f>
        <v>240</v>
      </c>
      <c r="F15" s="72">
        <f>'2026 m.'!E15</f>
        <v>0</v>
      </c>
      <c r="G15" s="72">
        <f>'2026 m.'!F15</f>
        <v>1</v>
      </c>
      <c r="H15" s="72">
        <f>'2026 m.'!G15</f>
        <v>1</v>
      </c>
      <c r="I15" s="72">
        <f>'2026 m.'!H15</f>
        <v>0</v>
      </c>
      <c r="J15" s="72">
        <f>'2026 m.'!I15</f>
        <v>0</v>
      </c>
      <c r="K15" s="72">
        <f>'2026 m.'!J15</f>
        <v>0</v>
      </c>
      <c r="L15" s="72">
        <f>'2026 m.'!K15</f>
        <v>0</v>
      </c>
      <c r="M15" s="72">
        <f>'2026 m.'!L15</f>
        <v>0</v>
      </c>
      <c r="N15" s="9">
        <f t="shared" si="1"/>
        <v>0</v>
      </c>
      <c r="O15" s="9">
        <f t="shared" si="1"/>
        <v>0</v>
      </c>
      <c r="P15" s="9" t="e">
        <f t="shared" si="1"/>
        <v>#DIV/0!</v>
      </c>
      <c r="Q15" s="9">
        <f t="shared" si="1"/>
        <v>0</v>
      </c>
      <c r="R15" s="9">
        <f t="shared" si="1"/>
        <v>0</v>
      </c>
      <c r="S15" s="11"/>
    </row>
    <row r="16" spans="1:19" s="2" customFormat="1" ht="23.25" customHeight="1" x14ac:dyDescent="0.15">
      <c r="A16" s="7" t="s">
        <v>320</v>
      </c>
      <c r="B16" s="100" t="s">
        <v>417</v>
      </c>
      <c r="C16" s="101" t="s">
        <v>418</v>
      </c>
      <c r="D16" s="29">
        <v>4</v>
      </c>
      <c r="E16" s="29">
        <v>70</v>
      </c>
      <c r="F16" s="29"/>
      <c r="G16" s="29"/>
      <c r="H16" s="83"/>
      <c r="I16" s="29"/>
      <c r="J16" s="29"/>
      <c r="K16" s="29"/>
      <c r="L16" s="29"/>
      <c r="M16" s="29"/>
      <c r="N16" s="9">
        <f t="shared" si="1"/>
        <v>0</v>
      </c>
      <c r="O16" s="9">
        <f t="shared" si="1"/>
        <v>0</v>
      </c>
      <c r="P16" s="9" t="e">
        <f t="shared" si="1"/>
        <v>#DIV/0!</v>
      </c>
      <c r="Q16" s="9" t="e">
        <f t="shared" si="1"/>
        <v>#DIV/0!</v>
      </c>
      <c r="R16" s="9" t="e">
        <f t="shared" si="1"/>
        <v>#DIV/0!</v>
      </c>
      <c r="S16" s="11"/>
    </row>
    <row r="17" spans="1:19" s="2" customFormat="1" ht="23.25" customHeight="1" x14ac:dyDescent="0.15">
      <c r="A17" s="7" t="s">
        <v>321</v>
      </c>
      <c r="B17" s="100" t="s">
        <v>471</v>
      </c>
      <c r="C17" s="101" t="s">
        <v>424</v>
      </c>
      <c r="D17" s="29">
        <v>3</v>
      </c>
      <c r="E17" s="29">
        <v>60</v>
      </c>
      <c r="F17" s="29"/>
      <c r="G17" s="29"/>
      <c r="H17" s="111"/>
      <c r="I17" s="29"/>
      <c r="J17" s="29"/>
      <c r="K17" s="29"/>
      <c r="L17" s="29"/>
      <c r="M17" s="29"/>
      <c r="N17" s="9"/>
      <c r="O17" s="9"/>
      <c r="P17" s="9"/>
      <c r="Q17" s="9"/>
      <c r="R17" s="9"/>
      <c r="S17" s="11"/>
    </row>
    <row r="18" spans="1:19" s="2" customFormat="1" ht="23.25" customHeight="1" x14ac:dyDescent="0.15">
      <c r="A18" s="7" t="s">
        <v>422</v>
      </c>
      <c r="B18" s="100" t="s">
        <v>467</v>
      </c>
      <c r="C18" s="101" t="s">
        <v>427</v>
      </c>
      <c r="D18" s="29">
        <v>1</v>
      </c>
      <c r="E18" s="29">
        <v>20</v>
      </c>
      <c r="F18" s="29"/>
      <c r="G18" s="29"/>
      <c r="H18" s="83"/>
      <c r="I18" s="29"/>
      <c r="J18" s="29"/>
      <c r="K18" s="29"/>
      <c r="L18" s="29"/>
      <c r="M18" s="29"/>
      <c r="N18" s="9"/>
      <c r="O18" s="9"/>
      <c r="P18" s="9"/>
      <c r="Q18" s="9"/>
      <c r="R18" s="9"/>
      <c r="S18" s="11"/>
    </row>
    <row r="19" spans="1:19" s="2" customFormat="1" ht="19.5" customHeight="1" x14ac:dyDescent="0.15">
      <c r="A19" s="7" t="s">
        <v>466</v>
      </c>
      <c r="B19" s="100" t="s">
        <v>479</v>
      </c>
      <c r="C19" s="100" t="s">
        <v>418</v>
      </c>
      <c r="D19" s="29">
        <v>5</v>
      </c>
      <c r="E19" s="29">
        <v>90</v>
      </c>
      <c r="F19" s="29"/>
      <c r="G19" s="29">
        <v>1</v>
      </c>
      <c r="H19" s="29">
        <v>1</v>
      </c>
      <c r="I19" s="29"/>
      <c r="J19" s="29"/>
      <c r="K19" s="29"/>
      <c r="L19" s="29"/>
      <c r="M19" s="29"/>
      <c r="N19" s="9">
        <f t="shared" si="1"/>
        <v>0</v>
      </c>
      <c r="O19" s="9">
        <f t="shared" si="1"/>
        <v>0</v>
      </c>
      <c r="P19" s="9" t="e">
        <f t="shared" si="1"/>
        <v>#DIV/0!</v>
      </c>
      <c r="Q19" s="9">
        <f t="shared" si="1"/>
        <v>0</v>
      </c>
      <c r="R19" s="9">
        <f t="shared" si="1"/>
        <v>0</v>
      </c>
      <c r="S19" s="11"/>
    </row>
    <row r="20" spans="1:19" s="2" customFormat="1" ht="26.25" customHeight="1" x14ac:dyDescent="0.15">
      <c r="A20" s="90" t="s">
        <v>21</v>
      </c>
      <c r="B20" s="124" t="s">
        <v>9</v>
      </c>
      <c r="C20" s="169"/>
      <c r="D20" s="84">
        <f>'2026 m.'!C16</f>
        <v>7</v>
      </c>
      <c r="E20" s="72">
        <f>'2026 m.'!D16</f>
        <v>350</v>
      </c>
      <c r="F20" s="72">
        <f>'2026 m.'!E16</f>
        <v>0</v>
      </c>
      <c r="G20" s="72">
        <f>'2026 m.'!F16</f>
        <v>0</v>
      </c>
      <c r="H20" s="72">
        <f>'2026 m.'!G16</f>
        <v>1</v>
      </c>
      <c r="I20" s="72">
        <f>'2026 m.'!H16</f>
        <v>0</v>
      </c>
      <c r="J20" s="72">
        <f>'2026 m.'!I16</f>
        <v>0</v>
      </c>
      <c r="K20" s="72">
        <f>'2026 m.'!J16</f>
        <v>0</v>
      </c>
      <c r="L20" s="72">
        <f>'2026 m.'!K16</f>
        <v>0</v>
      </c>
      <c r="M20" s="72">
        <f>'2026 m.'!L16</f>
        <v>0</v>
      </c>
      <c r="N20" s="9">
        <f t="shared" si="1"/>
        <v>0</v>
      </c>
      <c r="O20" s="9">
        <f t="shared" si="1"/>
        <v>0</v>
      </c>
      <c r="P20" s="9" t="e">
        <f t="shared" si="1"/>
        <v>#DIV/0!</v>
      </c>
      <c r="Q20" s="9" t="e">
        <f t="shared" si="1"/>
        <v>#DIV/0!</v>
      </c>
      <c r="R20" s="9">
        <f t="shared" si="1"/>
        <v>0</v>
      </c>
      <c r="S20" s="11"/>
    </row>
    <row r="21" spans="1:19" s="2" customFormat="1" ht="19.5" customHeight="1" x14ac:dyDescent="0.15">
      <c r="A21" s="7" t="s">
        <v>322</v>
      </c>
      <c r="B21" s="100" t="s">
        <v>423</v>
      </c>
      <c r="C21" s="100" t="s">
        <v>425</v>
      </c>
      <c r="D21" s="29">
        <v>5</v>
      </c>
      <c r="E21" s="29">
        <v>260</v>
      </c>
      <c r="F21" s="29"/>
      <c r="G21" s="29"/>
      <c r="H21" s="29">
        <v>1</v>
      </c>
      <c r="I21" s="29"/>
      <c r="J21" s="29"/>
      <c r="K21" s="29"/>
      <c r="L21" s="29"/>
      <c r="M21" s="29"/>
      <c r="N21" s="9">
        <f t="shared" si="1"/>
        <v>0</v>
      </c>
      <c r="O21" s="9">
        <f t="shared" si="1"/>
        <v>0</v>
      </c>
      <c r="P21" s="9" t="e">
        <f t="shared" si="1"/>
        <v>#DIV/0!</v>
      </c>
      <c r="Q21" s="9" t="e">
        <f t="shared" si="1"/>
        <v>#DIV/0!</v>
      </c>
      <c r="R21" s="9">
        <f t="shared" si="1"/>
        <v>0</v>
      </c>
      <c r="S21" s="11"/>
    </row>
    <row r="22" spans="1:19" s="2" customFormat="1" ht="19.5" customHeight="1" x14ac:dyDescent="0.15">
      <c r="A22" s="7" t="s">
        <v>406</v>
      </c>
      <c r="B22" s="100" t="s">
        <v>481</v>
      </c>
      <c r="C22" s="100" t="s">
        <v>429</v>
      </c>
      <c r="D22" s="29">
        <v>1</v>
      </c>
      <c r="E22" s="29">
        <v>70</v>
      </c>
      <c r="F22" s="29"/>
      <c r="G22" s="29"/>
      <c r="H22" s="29"/>
      <c r="I22" s="29"/>
      <c r="J22" s="29"/>
      <c r="K22" s="29"/>
      <c r="L22" s="29"/>
      <c r="M22" s="29"/>
      <c r="N22" s="9"/>
      <c r="O22" s="9"/>
      <c r="P22" s="9"/>
      <c r="Q22" s="9"/>
      <c r="R22" s="9"/>
      <c r="S22" s="11"/>
    </row>
    <row r="23" spans="1:19" s="2" customFormat="1" ht="17.25" customHeight="1" x14ac:dyDescent="0.15">
      <c r="A23" s="7" t="s">
        <v>428</v>
      </c>
      <c r="B23" s="100" t="s">
        <v>426</v>
      </c>
      <c r="C23" s="100" t="s">
        <v>427</v>
      </c>
      <c r="D23" s="29">
        <v>1</v>
      </c>
      <c r="E23" s="29">
        <v>20</v>
      </c>
      <c r="F23" s="29"/>
      <c r="G23" s="29"/>
      <c r="H23" s="29"/>
      <c r="I23" s="29"/>
      <c r="J23" s="29"/>
      <c r="K23" s="29"/>
      <c r="L23" s="29"/>
      <c r="M23" s="29"/>
      <c r="N23" s="9">
        <f t="shared" si="1"/>
        <v>0</v>
      </c>
      <c r="O23" s="9">
        <f t="shared" si="1"/>
        <v>0</v>
      </c>
      <c r="P23" s="9" t="e">
        <f t="shared" si="1"/>
        <v>#DIV/0!</v>
      </c>
      <c r="Q23" s="9" t="e">
        <f t="shared" si="1"/>
        <v>#DIV/0!</v>
      </c>
      <c r="R23" s="9" t="e">
        <f t="shared" si="1"/>
        <v>#DIV/0!</v>
      </c>
      <c r="S23" s="11"/>
    </row>
    <row r="24" spans="1:19" s="2" customFormat="1" ht="22.5" customHeight="1" x14ac:dyDescent="0.15">
      <c r="A24" s="90" t="s">
        <v>22</v>
      </c>
      <c r="B24" s="170" t="s">
        <v>10</v>
      </c>
      <c r="C24" s="171"/>
      <c r="D24" s="72">
        <f>'2026 m.'!C17</f>
        <v>5</v>
      </c>
      <c r="E24" s="72">
        <f>'2026 m.'!D17</f>
        <v>300</v>
      </c>
      <c r="F24" s="72">
        <f>'2026 m.'!E17</f>
        <v>0</v>
      </c>
      <c r="G24" s="72">
        <f>'2026 m.'!F17</f>
        <v>1</v>
      </c>
      <c r="H24" s="72">
        <f>'2026 m.'!G17</f>
        <v>0</v>
      </c>
      <c r="I24" s="72">
        <f>'2026 m.'!H17</f>
        <v>0</v>
      </c>
      <c r="J24" s="72">
        <f>'2026 m.'!I17</f>
        <v>0</v>
      </c>
      <c r="K24" s="72">
        <f>'2026 m.'!J17</f>
        <v>0</v>
      </c>
      <c r="L24" s="72">
        <f>'2026 m.'!K17</f>
        <v>0</v>
      </c>
      <c r="M24" s="72">
        <f>'2026 m.'!L17</f>
        <v>0</v>
      </c>
      <c r="N24" s="9">
        <f t="shared" si="1"/>
        <v>0</v>
      </c>
      <c r="O24" s="9">
        <f t="shared" si="1"/>
        <v>0</v>
      </c>
      <c r="P24" s="9" t="e">
        <f t="shared" si="1"/>
        <v>#DIV/0!</v>
      </c>
      <c r="Q24" s="9">
        <f t="shared" si="1"/>
        <v>0</v>
      </c>
      <c r="R24" s="9" t="e">
        <f t="shared" si="1"/>
        <v>#DIV/0!</v>
      </c>
      <c r="S24" s="11"/>
    </row>
    <row r="25" spans="1:19" s="2" customFormat="1" ht="22.5" customHeight="1" x14ac:dyDescent="0.15">
      <c r="A25" s="7" t="s">
        <v>324</v>
      </c>
      <c r="B25" s="103" t="s">
        <v>430</v>
      </c>
      <c r="C25" s="104" t="s">
        <v>431</v>
      </c>
      <c r="D25" s="29">
        <v>4</v>
      </c>
      <c r="E25" s="29">
        <v>280</v>
      </c>
      <c r="F25" s="29"/>
      <c r="G25" s="29">
        <v>1</v>
      </c>
      <c r="H25" s="29"/>
      <c r="I25" s="29"/>
      <c r="J25" s="29"/>
      <c r="K25" s="29"/>
      <c r="L25" s="29"/>
      <c r="M25" s="29"/>
      <c r="N25" s="9"/>
      <c r="O25" s="9"/>
      <c r="P25" s="9"/>
      <c r="Q25" s="9"/>
      <c r="R25" s="9"/>
      <c r="S25" s="11"/>
    </row>
    <row r="26" spans="1:19" s="2" customFormat="1" ht="22.5" customHeight="1" x14ac:dyDescent="0.15">
      <c r="A26" s="7" t="s">
        <v>407</v>
      </c>
      <c r="B26" s="100" t="s">
        <v>432</v>
      </c>
      <c r="C26" s="100" t="s">
        <v>433</v>
      </c>
      <c r="D26" s="29">
        <v>1</v>
      </c>
      <c r="E26" s="29">
        <v>20</v>
      </c>
      <c r="F26" s="29"/>
      <c r="G26" s="29"/>
      <c r="H26" s="29"/>
      <c r="I26" s="29"/>
      <c r="J26" s="29"/>
      <c r="K26" s="29"/>
      <c r="L26" s="29"/>
      <c r="M26" s="29"/>
      <c r="N26" s="9">
        <f t="shared" si="1"/>
        <v>0</v>
      </c>
      <c r="O26" s="9">
        <f t="shared" si="1"/>
        <v>0</v>
      </c>
      <c r="P26" s="9" t="e">
        <f t="shared" si="1"/>
        <v>#DIV/0!</v>
      </c>
      <c r="Q26" s="9" t="e">
        <f t="shared" si="1"/>
        <v>#DIV/0!</v>
      </c>
      <c r="R26" s="9" t="e">
        <f t="shared" si="1"/>
        <v>#DIV/0!</v>
      </c>
      <c r="S26" s="11"/>
    </row>
    <row r="27" spans="1:19" s="2" customFormat="1" ht="29.45" customHeight="1" x14ac:dyDescent="0.15">
      <c r="A27" s="90" t="s">
        <v>23</v>
      </c>
      <c r="B27" s="170" t="s">
        <v>58</v>
      </c>
      <c r="C27" s="171"/>
      <c r="D27" s="72">
        <f>'2026 m.'!C18</f>
        <v>4</v>
      </c>
      <c r="E27" s="72">
        <f>'2026 m.'!D18</f>
        <v>80</v>
      </c>
      <c r="F27" s="72">
        <f>'2026 m.'!E18</f>
        <v>0</v>
      </c>
      <c r="G27" s="72">
        <f>'2026 m.'!F18</f>
        <v>0</v>
      </c>
      <c r="H27" s="72">
        <f>'2026 m.'!G18</f>
        <v>1</v>
      </c>
      <c r="I27" s="72">
        <f>'2026 m.'!H18</f>
        <v>0</v>
      </c>
      <c r="J27" s="72">
        <f>'2026 m.'!I18</f>
        <v>0</v>
      </c>
      <c r="K27" s="72">
        <f>'2026 m.'!J18</f>
        <v>0</v>
      </c>
      <c r="L27" s="72">
        <f>'2026 m.'!K18</f>
        <v>0</v>
      </c>
      <c r="M27" s="72">
        <f>'2026 m.'!L18</f>
        <v>0</v>
      </c>
      <c r="N27" s="9">
        <f t="shared" si="1"/>
        <v>0</v>
      </c>
      <c r="O27" s="9">
        <f t="shared" si="1"/>
        <v>0</v>
      </c>
      <c r="P27" s="9" t="e">
        <f t="shared" si="1"/>
        <v>#DIV/0!</v>
      </c>
      <c r="Q27" s="9" t="e">
        <f t="shared" si="1"/>
        <v>#DIV/0!</v>
      </c>
      <c r="R27" s="9">
        <f t="shared" si="1"/>
        <v>0</v>
      </c>
      <c r="S27" s="11"/>
    </row>
    <row r="28" spans="1:19" s="2" customFormat="1" ht="25.9" customHeight="1" x14ac:dyDescent="0.15">
      <c r="A28" s="7" t="s">
        <v>325</v>
      </c>
      <c r="B28" s="105" t="s">
        <v>434</v>
      </c>
      <c r="C28" s="106" t="s">
        <v>435</v>
      </c>
      <c r="D28" s="29">
        <v>3</v>
      </c>
      <c r="E28" s="29">
        <v>60</v>
      </c>
      <c r="F28" s="29"/>
      <c r="G28" s="29"/>
      <c r="H28" s="29"/>
      <c r="I28" s="29"/>
      <c r="J28" s="29"/>
      <c r="K28" s="29"/>
      <c r="L28" s="29"/>
      <c r="M28" s="29"/>
      <c r="N28" s="9"/>
      <c r="O28" s="9"/>
      <c r="P28" s="9"/>
      <c r="Q28" s="9"/>
      <c r="R28" s="9"/>
      <c r="S28" s="11"/>
    </row>
    <row r="29" spans="1:19" s="2" customFormat="1" ht="25.9" customHeight="1" x14ac:dyDescent="0.15">
      <c r="A29" s="7" t="s">
        <v>468</v>
      </c>
      <c r="B29" s="105" t="s">
        <v>469</v>
      </c>
      <c r="C29" s="99" t="s">
        <v>425</v>
      </c>
      <c r="D29" s="29">
        <v>1</v>
      </c>
      <c r="E29" s="29">
        <v>20</v>
      </c>
      <c r="F29" s="29"/>
      <c r="G29" s="29"/>
      <c r="H29" s="29">
        <v>1</v>
      </c>
      <c r="I29" s="29"/>
      <c r="J29" s="29"/>
      <c r="K29" s="29"/>
      <c r="L29" s="29"/>
      <c r="M29" s="29"/>
      <c r="N29" s="9"/>
      <c r="O29" s="9"/>
      <c r="P29" s="9"/>
      <c r="Q29" s="9"/>
      <c r="R29" s="9"/>
      <c r="S29" s="11"/>
    </row>
    <row r="30" spans="1:19" s="2" customFormat="1" ht="21" customHeight="1" x14ac:dyDescent="0.15">
      <c r="A30" s="90" t="s">
        <v>24</v>
      </c>
      <c r="B30" s="115" t="s">
        <v>12</v>
      </c>
      <c r="C30" s="169"/>
      <c r="D30" s="72">
        <f>'2026 m.'!C19</f>
        <v>3</v>
      </c>
      <c r="E30" s="72">
        <f>'2026 m.'!D19</f>
        <v>60</v>
      </c>
      <c r="F30" s="72">
        <f>'2026 m.'!E19</f>
        <v>0</v>
      </c>
      <c r="G30" s="72">
        <f>'2026 m.'!F19</f>
        <v>0</v>
      </c>
      <c r="H30" s="72">
        <f>'2026 m.'!G19</f>
        <v>1</v>
      </c>
      <c r="I30" s="72">
        <f>'2026 m.'!H19</f>
        <v>0</v>
      </c>
      <c r="J30" s="72">
        <f>'2026 m.'!I19</f>
        <v>0</v>
      </c>
      <c r="K30" s="72">
        <f>'2026 m.'!J19</f>
        <v>0</v>
      </c>
      <c r="L30" s="72">
        <f>'2026 m.'!K19</f>
        <v>0</v>
      </c>
      <c r="M30" s="72">
        <f>'2026 m.'!L19</f>
        <v>0</v>
      </c>
      <c r="N30" s="9">
        <f t="shared" si="1"/>
        <v>0</v>
      </c>
      <c r="O30" s="9">
        <f t="shared" si="1"/>
        <v>0</v>
      </c>
      <c r="P30" s="9" t="e">
        <f t="shared" si="1"/>
        <v>#DIV/0!</v>
      </c>
      <c r="Q30" s="9" t="e">
        <f t="shared" si="1"/>
        <v>#DIV/0!</v>
      </c>
      <c r="R30" s="9">
        <f t="shared" si="1"/>
        <v>0</v>
      </c>
      <c r="S30" s="11"/>
    </row>
    <row r="31" spans="1:19" s="2" customFormat="1" ht="21" customHeight="1" x14ac:dyDescent="0.15">
      <c r="A31" s="7" t="s">
        <v>326</v>
      </c>
      <c r="B31" s="100" t="s">
        <v>436</v>
      </c>
      <c r="C31" s="100" t="s">
        <v>427</v>
      </c>
      <c r="D31" s="29">
        <v>3</v>
      </c>
      <c r="E31" s="29">
        <v>60</v>
      </c>
      <c r="F31" s="29"/>
      <c r="G31" s="29"/>
      <c r="H31" s="29">
        <v>1</v>
      </c>
      <c r="I31" s="29"/>
      <c r="J31" s="29"/>
      <c r="K31" s="29"/>
      <c r="L31" s="29"/>
      <c r="M31" s="29"/>
      <c r="N31" s="9">
        <f t="shared" ref="N31" si="3">I31*100/D31</f>
        <v>0</v>
      </c>
      <c r="O31" s="9">
        <f t="shared" ref="O31" si="4">J31*100/E31</f>
        <v>0</v>
      </c>
      <c r="P31" s="9" t="e">
        <f t="shared" ref="P31" si="5">K31*100/F31</f>
        <v>#DIV/0!</v>
      </c>
      <c r="Q31" s="9" t="e">
        <f t="shared" ref="Q31:R31" si="6">L31*100/G31</f>
        <v>#DIV/0!</v>
      </c>
      <c r="R31" s="9">
        <f t="shared" si="6"/>
        <v>0</v>
      </c>
      <c r="S31" s="11"/>
    </row>
    <row r="32" spans="1:19" s="2" customFormat="1" ht="24" customHeight="1" x14ac:dyDescent="0.15">
      <c r="A32" s="90" t="s">
        <v>25</v>
      </c>
      <c r="B32" s="170" t="s">
        <v>13</v>
      </c>
      <c r="C32" s="171"/>
      <c r="D32" s="72">
        <f>'2026 m.'!C20</f>
        <v>3</v>
      </c>
      <c r="E32" s="72">
        <f>'2026 m.'!D20</f>
        <v>70</v>
      </c>
      <c r="F32" s="72">
        <f>'2026 m.'!E20</f>
        <v>0</v>
      </c>
      <c r="G32" s="72">
        <f>'2026 m.'!F20</f>
        <v>0</v>
      </c>
      <c r="H32" s="72">
        <f>'2026 m.'!G20</f>
        <v>0</v>
      </c>
      <c r="I32" s="72">
        <f>'2026 m.'!H20</f>
        <v>0</v>
      </c>
      <c r="J32" s="72">
        <f>'2026 m.'!I20</f>
        <v>0</v>
      </c>
      <c r="K32" s="72">
        <f>'2026 m.'!J20</f>
        <v>0</v>
      </c>
      <c r="L32" s="72">
        <f>'2026 m.'!K20</f>
        <v>0</v>
      </c>
      <c r="M32" s="72">
        <f>'2026 m.'!L20</f>
        <v>0</v>
      </c>
      <c r="N32" s="9">
        <f t="shared" si="1"/>
        <v>0</v>
      </c>
      <c r="O32" s="9">
        <f t="shared" si="1"/>
        <v>0</v>
      </c>
      <c r="P32" s="9" t="e">
        <f t="shared" si="1"/>
        <v>#DIV/0!</v>
      </c>
      <c r="Q32" s="9" t="e">
        <f t="shared" si="1"/>
        <v>#DIV/0!</v>
      </c>
      <c r="R32" s="9" t="e">
        <f t="shared" si="1"/>
        <v>#DIV/0!</v>
      </c>
      <c r="S32" s="11"/>
    </row>
    <row r="33" spans="1:19" s="2" customFormat="1" ht="18.75" customHeight="1" x14ac:dyDescent="0.15">
      <c r="A33" s="7" t="s">
        <v>327</v>
      </c>
      <c r="B33" s="100" t="s">
        <v>438</v>
      </c>
      <c r="C33" s="100" t="s">
        <v>439</v>
      </c>
      <c r="D33" s="29">
        <v>2</v>
      </c>
      <c r="E33" s="29">
        <v>50</v>
      </c>
      <c r="F33" s="29"/>
      <c r="G33" s="29"/>
      <c r="H33" s="29"/>
      <c r="I33" s="29"/>
      <c r="J33" s="29"/>
      <c r="K33" s="29"/>
      <c r="L33" s="29"/>
      <c r="M33" s="29"/>
      <c r="N33" s="9">
        <f t="shared" si="1"/>
        <v>0</v>
      </c>
      <c r="O33" s="9">
        <f t="shared" si="1"/>
        <v>0</v>
      </c>
      <c r="P33" s="9" t="e">
        <f t="shared" si="1"/>
        <v>#DIV/0!</v>
      </c>
      <c r="Q33" s="9" t="e">
        <f t="shared" si="1"/>
        <v>#DIV/0!</v>
      </c>
      <c r="R33" s="9" t="e">
        <f t="shared" ref="R33" si="7">M33*100/H33</f>
        <v>#DIV/0!</v>
      </c>
      <c r="S33" s="11"/>
    </row>
    <row r="34" spans="1:19" s="2" customFormat="1" ht="18.75" customHeight="1" x14ac:dyDescent="0.15">
      <c r="A34" s="7" t="s">
        <v>408</v>
      </c>
      <c r="B34" s="107" t="s">
        <v>440</v>
      </c>
      <c r="C34" s="100" t="s">
        <v>433</v>
      </c>
      <c r="D34" s="29">
        <v>1</v>
      </c>
      <c r="E34" s="29">
        <v>20</v>
      </c>
      <c r="F34" s="29"/>
      <c r="G34" s="29"/>
      <c r="H34" s="29"/>
      <c r="I34" s="29"/>
      <c r="J34" s="29"/>
      <c r="K34" s="29"/>
      <c r="L34" s="29"/>
      <c r="M34" s="29"/>
      <c r="N34" s="9">
        <f t="shared" si="1"/>
        <v>0</v>
      </c>
      <c r="O34" s="9">
        <f t="shared" si="1"/>
        <v>0</v>
      </c>
      <c r="P34" s="9"/>
      <c r="Q34" s="9"/>
      <c r="R34" s="9"/>
      <c r="S34" s="11"/>
    </row>
    <row r="35" spans="1:19" s="2" customFormat="1" ht="27" customHeight="1" x14ac:dyDescent="0.15">
      <c r="A35" s="90" t="s">
        <v>26</v>
      </c>
      <c r="B35" s="115" t="s">
        <v>14</v>
      </c>
      <c r="C35" s="169"/>
      <c r="D35" s="72">
        <f>'2026 m.'!C21</f>
        <v>6</v>
      </c>
      <c r="E35" s="72">
        <f>'2026 m.'!D21</f>
        <v>90</v>
      </c>
      <c r="F35" s="72">
        <f>'2026 m.'!E21</f>
        <v>0</v>
      </c>
      <c r="G35" s="72">
        <f>'2026 m.'!F21</f>
        <v>0</v>
      </c>
      <c r="H35" s="72">
        <v>0</v>
      </c>
      <c r="I35" s="72">
        <f>'2026 m.'!H21</f>
        <v>0</v>
      </c>
      <c r="J35" s="72">
        <f>'2026 m.'!I21</f>
        <v>0</v>
      </c>
      <c r="K35" s="72">
        <f>'2026 m.'!J21</f>
        <v>0</v>
      </c>
      <c r="L35" s="72">
        <f>'2026 m.'!K21</f>
        <v>0</v>
      </c>
      <c r="M35" s="72">
        <f>'2026 m.'!L21</f>
        <v>0</v>
      </c>
      <c r="N35" s="9">
        <f t="shared" si="1"/>
        <v>0</v>
      </c>
      <c r="O35" s="9">
        <f t="shared" si="1"/>
        <v>0</v>
      </c>
      <c r="P35" s="9" t="e">
        <f t="shared" si="1"/>
        <v>#DIV/0!</v>
      </c>
      <c r="Q35" s="9" t="e">
        <f>L35*100/G35</f>
        <v>#DIV/0!</v>
      </c>
      <c r="R35" s="9" t="e">
        <f t="shared" si="1"/>
        <v>#DIV/0!</v>
      </c>
      <c r="S35" s="11"/>
    </row>
    <row r="36" spans="1:19" s="2" customFormat="1" ht="18" customHeight="1" x14ac:dyDescent="0.15">
      <c r="A36" s="58" t="s">
        <v>328</v>
      </c>
      <c r="B36" s="100" t="s">
        <v>472</v>
      </c>
      <c r="C36" s="100" t="s">
        <v>429</v>
      </c>
      <c r="D36" s="29">
        <v>3</v>
      </c>
      <c r="E36" s="29">
        <v>30</v>
      </c>
      <c r="F36" s="29"/>
      <c r="G36" s="29"/>
      <c r="H36" s="29"/>
      <c r="I36" s="29"/>
      <c r="J36" s="29"/>
      <c r="K36" s="29"/>
      <c r="L36" s="29"/>
      <c r="M36" s="29"/>
      <c r="N36" s="9">
        <f t="shared" si="1"/>
        <v>0</v>
      </c>
      <c r="O36" s="9">
        <f t="shared" si="1"/>
        <v>0</v>
      </c>
      <c r="P36" s="9" t="e">
        <f t="shared" si="1"/>
        <v>#DIV/0!</v>
      </c>
      <c r="Q36" s="9" t="e">
        <f t="shared" si="1"/>
        <v>#DIV/0!</v>
      </c>
      <c r="R36" s="9" t="e">
        <f t="shared" si="1"/>
        <v>#DIV/0!</v>
      </c>
      <c r="S36" s="11"/>
    </row>
    <row r="37" spans="1:19" s="57" customFormat="1" ht="19.5" customHeight="1" x14ac:dyDescent="0.15">
      <c r="A37" s="7" t="s">
        <v>329</v>
      </c>
      <c r="B37" s="3" t="s">
        <v>441</v>
      </c>
      <c r="C37" s="100" t="s">
        <v>425</v>
      </c>
      <c r="D37" s="29">
        <v>3</v>
      </c>
      <c r="E37" s="29">
        <v>60</v>
      </c>
      <c r="F37" s="29"/>
      <c r="G37" s="29"/>
      <c r="H37" s="29"/>
      <c r="I37" s="29"/>
      <c r="J37" s="29"/>
      <c r="K37" s="29"/>
      <c r="L37" s="29"/>
      <c r="M37" s="29"/>
      <c r="N37" s="9">
        <f t="shared" si="1"/>
        <v>0</v>
      </c>
      <c r="O37" s="9">
        <f t="shared" si="1"/>
        <v>0</v>
      </c>
      <c r="P37" s="9" t="e">
        <f t="shared" si="1"/>
        <v>#DIV/0!</v>
      </c>
      <c r="Q37" s="9" t="e">
        <f t="shared" si="1"/>
        <v>#DIV/0!</v>
      </c>
      <c r="R37" s="9" t="e">
        <f t="shared" si="1"/>
        <v>#DIV/0!</v>
      </c>
      <c r="S37" s="11"/>
    </row>
    <row r="38" spans="1:19" s="2" customFormat="1" ht="15.75" customHeight="1" x14ac:dyDescent="0.15">
      <c r="A38" s="89" t="s">
        <v>27</v>
      </c>
      <c r="B38" s="124" t="s">
        <v>15</v>
      </c>
      <c r="C38" s="187"/>
      <c r="D38" s="73">
        <f>'2026 m.'!C22</f>
        <v>0</v>
      </c>
      <c r="E38" s="73">
        <f>'2026 m.'!D22</f>
        <v>0</v>
      </c>
      <c r="F38" s="73">
        <f>'2026 m.'!E22</f>
        <v>0</v>
      </c>
      <c r="G38" s="73">
        <f>'2026 m.'!F22</f>
        <v>0</v>
      </c>
      <c r="H38" s="73">
        <f>'2026 m.'!G22</f>
        <v>1</v>
      </c>
      <c r="I38" s="73">
        <f>'2026 m.'!H22</f>
        <v>0</v>
      </c>
      <c r="J38" s="73">
        <f>'2026 m.'!I22</f>
        <v>0</v>
      </c>
      <c r="K38" s="73">
        <f>'2026 m.'!J22</f>
        <v>0</v>
      </c>
      <c r="L38" s="73">
        <f>'2026 m.'!K22</f>
        <v>0</v>
      </c>
      <c r="M38" s="73">
        <f>'2026 m.'!L22</f>
        <v>0</v>
      </c>
      <c r="N38" s="59" t="e">
        <f t="shared" si="1"/>
        <v>#DIV/0!</v>
      </c>
      <c r="O38" s="59" t="e">
        <f t="shared" si="1"/>
        <v>#DIV/0!</v>
      </c>
      <c r="P38" s="59" t="e">
        <f t="shared" si="1"/>
        <v>#DIV/0!</v>
      </c>
      <c r="Q38" s="59" t="e">
        <f t="shared" si="1"/>
        <v>#DIV/0!</v>
      </c>
      <c r="R38" s="59">
        <f t="shared" si="1"/>
        <v>0</v>
      </c>
      <c r="S38" s="60"/>
    </row>
    <row r="39" spans="1:19" s="2" customFormat="1" ht="15.75" customHeight="1" x14ac:dyDescent="0.15">
      <c r="A39" s="68" t="s">
        <v>409</v>
      </c>
      <c r="B39" s="107" t="s">
        <v>442</v>
      </c>
      <c r="C39" s="108" t="s">
        <v>425</v>
      </c>
      <c r="D39" s="88"/>
      <c r="E39" s="88"/>
      <c r="F39" s="88"/>
      <c r="G39" s="88"/>
      <c r="H39" s="88">
        <v>1</v>
      </c>
      <c r="I39" s="88"/>
      <c r="J39" s="88"/>
      <c r="K39" s="88"/>
      <c r="L39" s="88"/>
      <c r="M39" s="88"/>
      <c r="N39" s="59"/>
      <c r="O39" s="59"/>
      <c r="P39" s="59"/>
      <c r="Q39" s="59"/>
      <c r="R39" s="59"/>
      <c r="S39" s="60"/>
    </row>
    <row r="40" spans="1:19" s="2" customFormat="1" ht="22.5" customHeight="1" x14ac:dyDescent="0.15">
      <c r="A40" s="90" t="s">
        <v>364</v>
      </c>
      <c r="B40" s="124" t="s">
        <v>16</v>
      </c>
      <c r="C40" s="187"/>
      <c r="D40" s="72">
        <f>'2026 m.'!C23</f>
        <v>27</v>
      </c>
      <c r="E40" s="72">
        <f>'2026 m.'!D23</f>
        <v>560</v>
      </c>
      <c r="F40" s="72">
        <f>'2026 m.'!E23</f>
        <v>0</v>
      </c>
      <c r="G40" s="72">
        <f>'2026 m.'!F23</f>
        <v>0</v>
      </c>
      <c r="H40" s="72">
        <f>'2026 m.'!G23</f>
        <v>4</v>
      </c>
      <c r="I40" s="72">
        <f>'2026 m.'!H23</f>
        <v>0</v>
      </c>
      <c r="J40" s="72">
        <f>'2026 m.'!I23</f>
        <v>0</v>
      </c>
      <c r="K40" s="72">
        <f>'2026 m.'!J23</f>
        <v>0</v>
      </c>
      <c r="L40" s="72">
        <f>'2026 m.'!K23</f>
        <v>0</v>
      </c>
      <c r="M40" s="72">
        <f>'2026 m.'!L23</f>
        <v>0</v>
      </c>
      <c r="N40" s="9">
        <f t="shared" si="1"/>
        <v>0</v>
      </c>
      <c r="O40" s="9">
        <f t="shared" si="1"/>
        <v>0</v>
      </c>
      <c r="P40" s="9" t="e">
        <f t="shared" si="1"/>
        <v>#DIV/0!</v>
      </c>
      <c r="Q40" s="9" t="e">
        <f t="shared" si="1"/>
        <v>#DIV/0!</v>
      </c>
      <c r="R40" s="59">
        <f t="shared" si="1"/>
        <v>0</v>
      </c>
      <c r="S40" s="11"/>
    </row>
    <row r="41" spans="1:19" s="2" customFormat="1" ht="20.65" customHeight="1" x14ac:dyDescent="0.15">
      <c r="A41" s="7" t="s">
        <v>330</v>
      </c>
      <c r="B41" s="100" t="s">
        <v>473</v>
      </c>
      <c r="C41" s="100" t="s">
        <v>425</v>
      </c>
      <c r="D41" s="29">
        <v>2</v>
      </c>
      <c r="E41" s="29">
        <v>50</v>
      </c>
      <c r="F41" s="29"/>
      <c r="G41" s="29"/>
      <c r="H41" s="29"/>
      <c r="I41" s="29"/>
      <c r="J41" s="29"/>
      <c r="K41" s="29"/>
      <c r="L41" s="29"/>
      <c r="M41" s="29"/>
      <c r="N41" s="9">
        <f t="shared" si="1"/>
        <v>0</v>
      </c>
      <c r="O41" s="9">
        <f t="shared" si="1"/>
        <v>0</v>
      </c>
      <c r="P41" s="9" t="e">
        <f t="shared" si="1"/>
        <v>#DIV/0!</v>
      </c>
      <c r="Q41" s="9" t="e">
        <f t="shared" si="1"/>
        <v>#DIV/0!</v>
      </c>
      <c r="R41" s="59" t="e">
        <f t="shared" si="1"/>
        <v>#DIV/0!</v>
      </c>
      <c r="S41" s="11"/>
    </row>
    <row r="42" spans="1:19" s="2" customFormat="1" ht="20.65" customHeight="1" x14ac:dyDescent="0.15">
      <c r="A42" s="7" t="s">
        <v>331</v>
      </c>
      <c r="B42" s="100" t="s">
        <v>447</v>
      </c>
      <c r="C42" s="100" t="s">
        <v>427</v>
      </c>
      <c r="D42" s="29">
        <v>3</v>
      </c>
      <c r="E42" s="29">
        <v>70</v>
      </c>
      <c r="F42" s="29"/>
      <c r="G42" s="29"/>
      <c r="H42" s="29"/>
      <c r="I42" s="29"/>
      <c r="J42" s="29"/>
      <c r="K42" s="29"/>
      <c r="L42" s="29"/>
      <c r="M42" s="29"/>
      <c r="N42" s="9"/>
      <c r="O42" s="9"/>
      <c r="P42" s="9"/>
      <c r="Q42" s="9"/>
      <c r="R42" s="59"/>
      <c r="S42" s="11"/>
    </row>
    <row r="43" spans="1:19" s="2" customFormat="1" ht="20.65" customHeight="1" x14ac:dyDescent="0.15">
      <c r="A43" s="7" t="s">
        <v>443</v>
      </c>
      <c r="B43" s="100" t="s">
        <v>448</v>
      </c>
      <c r="C43" s="100" t="s">
        <v>433</v>
      </c>
      <c r="D43" s="29">
        <v>4</v>
      </c>
      <c r="E43" s="29">
        <v>70</v>
      </c>
      <c r="F43" s="29"/>
      <c r="G43" s="29"/>
      <c r="H43" s="29"/>
      <c r="I43" s="29"/>
      <c r="J43" s="29"/>
      <c r="K43" s="29"/>
      <c r="L43" s="29"/>
      <c r="M43" s="29"/>
      <c r="N43" s="9"/>
      <c r="O43" s="9"/>
      <c r="P43" s="9"/>
      <c r="Q43" s="9"/>
      <c r="R43" s="59"/>
      <c r="S43" s="11"/>
    </row>
    <row r="44" spans="1:19" s="2" customFormat="1" ht="20.65" customHeight="1" x14ac:dyDescent="0.15">
      <c r="A44" s="7" t="s">
        <v>444</v>
      </c>
      <c r="B44" s="100" t="s">
        <v>449</v>
      </c>
      <c r="C44" s="100" t="s">
        <v>418</v>
      </c>
      <c r="D44" s="29">
        <v>7</v>
      </c>
      <c r="E44" s="29">
        <v>140</v>
      </c>
      <c r="F44" s="29"/>
      <c r="G44" s="29"/>
      <c r="H44" s="29"/>
      <c r="I44" s="29"/>
      <c r="J44" s="29"/>
      <c r="K44" s="29"/>
      <c r="L44" s="29"/>
      <c r="M44" s="29"/>
      <c r="N44" s="9"/>
      <c r="O44" s="9"/>
      <c r="P44" s="9"/>
      <c r="Q44" s="9"/>
      <c r="R44" s="59"/>
      <c r="S44" s="11"/>
    </row>
    <row r="45" spans="1:19" s="2" customFormat="1" ht="20.65" customHeight="1" x14ac:dyDescent="0.15">
      <c r="A45" s="7" t="s">
        <v>445</v>
      </c>
      <c r="B45" s="100" t="s">
        <v>450</v>
      </c>
      <c r="C45" s="100" t="s">
        <v>435</v>
      </c>
      <c r="D45" s="29">
        <v>6</v>
      </c>
      <c r="E45" s="29">
        <v>130</v>
      </c>
      <c r="F45" s="29"/>
      <c r="G45" s="29"/>
      <c r="H45" s="29"/>
      <c r="I45" s="29"/>
      <c r="J45" s="29"/>
      <c r="K45" s="29"/>
      <c r="L45" s="29"/>
      <c r="M45" s="29"/>
      <c r="N45" s="9"/>
      <c r="O45" s="9"/>
      <c r="P45" s="9"/>
      <c r="Q45" s="9"/>
      <c r="R45" s="59"/>
      <c r="S45" s="11"/>
    </row>
    <row r="46" spans="1:19" s="2" customFormat="1" ht="20.65" customHeight="1" x14ac:dyDescent="0.15">
      <c r="A46" s="7" t="s">
        <v>446</v>
      </c>
      <c r="B46" s="100" t="s">
        <v>474</v>
      </c>
      <c r="C46" s="100" t="s">
        <v>451</v>
      </c>
      <c r="D46" s="29">
        <v>5</v>
      </c>
      <c r="E46" s="29">
        <v>100</v>
      </c>
      <c r="F46" s="29"/>
      <c r="G46" s="29"/>
      <c r="H46" s="29">
        <v>4</v>
      </c>
      <c r="I46" s="29"/>
      <c r="J46" s="29"/>
      <c r="K46" s="29"/>
      <c r="L46" s="29"/>
      <c r="M46" s="29"/>
      <c r="N46" s="9">
        <f t="shared" si="1"/>
        <v>0</v>
      </c>
      <c r="O46" s="9">
        <f t="shared" si="1"/>
        <v>0</v>
      </c>
      <c r="P46" s="9" t="e">
        <f t="shared" si="1"/>
        <v>#DIV/0!</v>
      </c>
      <c r="Q46" s="9" t="e">
        <f t="shared" si="1"/>
        <v>#DIV/0!</v>
      </c>
      <c r="R46" s="59">
        <f t="shared" si="1"/>
        <v>0</v>
      </c>
      <c r="S46" s="11"/>
    </row>
    <row r="47" spans="1:19" s="2" customFormat="1" ht="18" customHeight="1" x14ac:dyDescent="0.15">
      <c r="A47" s="90" t="s">
        <v>79</v>
      </c>
      <c r="B47" s="124" t="s">
        <v>77</v>
      </c>
      <c r="C47" s="187"/>
      <c r="D47" s="72">
        <f>'2026 m.'!C24</f>
        <v>1</v>
      </c>
      <c r="E47" s="72">
        <f>'2026 m.'!D24</f>
        <v>20</v>
      </c>
      <c r="F47" s="72">
        <f>'2026 m.'!E24</f>
        <v>0</v>
      </c>
      <c r="G47" s="72">
        <f>'2026 m.'!F24</f>
        <v>0</v>
      </c>
      <c r="H47" s="72">
        <f>'2026 m.'!G24</f>
        <v>0</v>
      </c>
      <c r="I47" s="72">
        <f>'2026 m.'!H24</f>
        <v>0</v>
      </c>
      <c r="J47" s="72">
        <f>'2026 m.'!I24</f>
        <v>0</v>
      </c>
      <c r="K47" s="72">
        <f>'2026 m.'!J24</f>
        <v>0</v>
      </c>
      <c r="L47" s="72">
        <f>'2026 m.'!K24</f>
        <v>0</v>
      </c>
      <c r="M47" s="72">
        <f>'2026 m.'!L24</f>
        <v>0</v>
      </c>
      <c r="N47" s="9">
        <f t="shared" si="1"/>
        <v>0</v>
      </c>
      <c r="O47" s="9">
        <f t="shared" si="1"/>
        <v>0</v>
      </c>
      <c r="P47" s="9" t="e">
        <f t="shared" si="1"/>
        <v>#DIV/0!</v>
      </c>
      <c r="Q47" s="9" t="e">
        <f t="shared" si="1"/>
        <v>#DIV/0!</v>
      </c>
      <c r="R47" s="9" t="e">
        <f t="shared" si="1"/>
        <v>#DIV/0!</v>
      </c>
      <c r="S47" s="11"/>
    </row>
    <row r="48" spans="1:19" s="2" customFormat="1" ht="18" customHeight="1" x14ac:dyDescent="0.15">
      <c r="A48" s="7" t="s">
        <v>332</v>
      </c>
      <c r="B48" s="100" t="s">
        <v>475</v>
      </c>
      <c r="C48" s="100" t="s">
        <v>425</v>
      </c>
      <c r="D48" s="29">
        <v>1</v>
      </c>
      <c r="E48" s="29">
        <v>20</v>
      </c>
      <c r="F48" s="29"/>
      <c r="G48" s="29"/>
      <c r="H48" s="29"/>
      <c r="I48" s="29"/>
      <c r="J48" s="29"/>
      <c r="K48" s="29"/>
      <c r="L48" s="29"/>
      <c r="M48" s="29"/>
      <c r="N48" s="9">
        <f t="shared" si="1"/>
        <v>0</v>
      </c>
      <c r="O48" s="9">
        <f t="shared" si="1"/>
        <v>0</v>
      </c>
      <c r="P48" s="9" t="e">
        <f t="shared" si="1"/>
        <v>#DIV/0!</v>
      </c>
      <c r="Q48" s="9" t="e">
        <f t="shared" si="1"/>
        <v>#DIV/0!</v>
      </c>
      <c r="R48" s="9" t="e">
        <f t="shared" si="1"/>
        <v>#DIV/0!</v>
      </c>
      <c r="S48" s="11"/>
    </row>
    <row r="49" spans="1:19" s="2" customFormat="1" ht="18" customHeight="1" x14ac:dyDescent="0.15">
      <c r="A49" s="90" t="s">
        <v>103</v>
      </c>
      <c r="B49" s="124" t="s">
        <v>75</v>
      </c>
      <c r="C49" s="169"/>
      <c r="D49" s="72">
        <f>'2026 m.'!C26</f>
        <v>9</v>
      </c>
      <c r="E49" s="72">
        <f>'2026 m.'!D26</f>
        <v>210</v>
      </c>
      <c r="F49" s="72">
        <f>'2026 m.'!E26</f>
        <v>0</v>
      </c>
      <c r="G49" s="72">
        <f>'2026 m.'!F26</f>
        <v>1</v>
      </c>
      <c r="H49" s="72">
        <f>'2026 m.'!G26</f>
        <v>0</v>
      </c>
      <c r="I49" s="72">
        <f>'2026 m.'!H26</f>
        <v>0</v>
      </c>
      <c r="J49" s="72">
        <f>'2026 m.'!I26</f>
        <v>0</v>
      </c>
      <c r="K49" s="72">
        <f>'2026 m.'!J26</f>
        <v>0</v>
      </c>
      <c r="L49" s="72">
        <f>'2026 m.'!K26</f>
        <v>0</v>
      </c>
      <c r="M49" s="72">
        <f>'2026 m.'!L26</f>
        <v>0</v>
      </c>
      <c r="N49" s="9">
        <f t="shared" si="1"/>
        <v>0</v>
      </c>
      <c r="O49" s="9">
        <f t="shared" si="1"/>
        <v>0</v>
      </c>
      <c r="P49" s="9" t="e">
        <f t="shared" si="1"/>
        <v>#DIV/0!</v>
      </c>
      <c r="Q49" s="9">
        <f t="shared" si="1"/>
        <v>0</v>
      </c>
      <c r="R49" s="9" t="e">
        <f t="shared" si="1"/>
        <v>#DIV/0!</v>
      </c>
      <c r="S49" s="11"/>
    </row>
    <row r="50" spans="1:19" s="2" customFormat="1" ht="18" customHeight="1" x14ac:dyDescent="0.15">
      <c r="A50" s="7" t="s">
        <v>333</v>
      </c>
      <c r="B50" s="109" t="s">
        <v>452</v>
      </c>
      <c r="C50" s="110" t="s">
        <v>451</v>
      </c>
      <c r="D50" s="29">
        <v>3</v>
      </c>
      <c r="E50" s="29">
        <v>70</v>
      </c>
      <c r="F50" s="29"/>
      <c r="G50" s="29">
        <v>1</v>
      </c>
      <c r="H50" s="29"/>
      <c r="I50" s="29"/>
      <c r="J50" s="29"/>
      <c r="K50" s="29"/>
      <c r="L50" s="29"/>
      <c r="M50" s="29"/>
      <c r="N50" s="9">
        <f t="shared" si="1"/>
        <v>0</v>
      </c>
      <c r="O50" s="9">
        <f t="shared" si="1"/>
        <v>0</v>
      </c>
      <c r="P50" s="9" t="e">
        <f t="shared" si="1"/>
        <v>#DIV/0!</v>
      </c>
      <c r="Q50" s="9">
        <f t="shared" si="1"/>
        <v>0</v>
      </c>
      <c r="R50" s="9" t="e">
        <f t="shared" si="1"/>
        <v>#DIV/0!</v>
      </c>
      <c r="S50" s="11"/>
    </row>
    <row r="51" spans="1:19" s="2" customFormat="1" ht="18" customHeight="1" x14ac:dyDescent="0.15">
      <c r="A51" s="7" t="s">
        <v>410</v>
      </c>
      <c r="B51" s="103" t="s">
        <v>452</v>
      </c>
      <c r="C51" s="110" t="s">
        <v>427</v>
      </c>
      <c r="D51" s="29">
        <v>3</v>
      </c>
      <c r="E51" s="29">
        <v>70</v>
      </c>
      <c r="F51" s="29"/>
      <c r="G51" s="29"/>
      <c r="H51" s="29"/>
      <c r="I51" s="29"/>
      <c r="J51" s="29"/>
      <c r="K51" s="29"/>
      <c r="L51" s="29"/>
      <c r="M51" s="29"/>
      <c r="N51" s="9">
        <f t="shared" si="1"/>
        <v>0</v>
      </c>
      <c r="O51" s="9">
        <f t="shared" si="1"/>
        <v>0</v>
      </c>
      <c r="P51" s="9"/>
      <c r="Q51" s="9"/>
      <c r="R51" s="9"/>
      <c r="S51" s="11"/>
    </row>
    <row r="52" spans="1:19" s="2" customFormat="1" ht="18" customHeight="1" x14ac:dyDescent="0.15">
      <c r="A52" s="7" t="s">
        <v>454</v>
      </c>
      <c r="B52" s="103" t="s">
        <v>453</v>
      </c>
      <c r="C52" s="110" t="s">
        <v>455</v>
      </c>
      <c r="D52" s="29">
        <v>3</v>
      </c>
      <c r="E52" s="29">
        <v>70</v>
      </c>
      <c r="F52" s="29"/>
      <c r="G52" s="29"/>
      <c r="H52" s="29"/>
      <c r="I52" s="29"/>
      <c r="J52" s="29"/>
      <c r="K52" s="29"/>
      <c r="L52" s="29"/>
      <c r="M52" s="29"/>
      <c r="N52" s="9">
        <f t="shared" si="1"/>
        <v>0</v>
      </c>
      <c r="O52" s="9">
        <f t="shared" si="1"/>
        <v>0</v>
      </c>
      <c r="P52" s="9"/>
      <c r="Q52" s="9"/>
      <c r="R52" s="9"/>
      <c r="S52" s="11"/>
    </row>
    <row r="53" spans="1:19" s="2" customFormat="1" ht="19.5" customHeight="1" x14ac:dyDescent="0.15">
      <c r="A53" s="90" t="s">
        <v>363</v>
      </c>
      <c r="B53" s="115" t="s">
        <v>3</v>
      </c>
      <c r="C53" s="169"/>
      <c r="D53" s="72">
        <f>'2026 m.'!C27</f>
        <v>0</v>
      </c>
      <c r="E53" s="72">
        <f>'2026 m.'!D27</f>
        <v>0</v>
      </c>
      <c r="F53" s="72">
        <f>'2026 m.'!E27</f>
        <v>0</v>
      </c>
      <c r="G53" s="72">
        <f>'2026 m.'!F27</f>
        <v>0</v>
      </c>
      <c r="H53" s="72">
        <f>'2026 m.'!G27</f>
        <v>0</v>
      </c>
      <c r="I53" s="72">
        <f>'2026 m.'!H27</f>
        <v>0</v>
      </c>
      <c r="J53" s="72">
        <f>'2026 m.'!I27</f>
        <v>0</v>
      </c>
      <c r="K53" s="72">
        <f>'2026 m.'!J27</f>
        <v>0</v>
      </c>
      <c r="L53" s="72">
        <f>'2026 m.'!K27</f>
        <v>0</v>
      </c>
      <c r="M53" s="72">
        <f>'2026 m.'!L27</f>
        <v>0</v>
      </c>
      <c r="N53" s="9" t="e">
        <f t="shared" si="1"/>
        <v>#DIV/0!</v>
      </c>
      <c r="O53" s="9" t="e">
        <f t="shared" si="1"/>
        <v>#DIV/0!</v>
      </c>
      <c r="P53" s="9" t="e">
        <f t="shared" si="1"/>
        <v>#DIV/0!</v>
      </c>
      <c r="Q53" s="9" t="e">
        <f t="shared" si="1"/>
        <v>#DIV/0!</v>
      </c>
      <c r="R53" s="9" t="e">
        <f t="shared" si="1"/>
        <v>#DIV/0!</v>
      </c>
      <c r="S53" s="11"/>
    </row>
    <row r="54" spans="1:19" s="2" customFormat="1" ht="19.5" customHeight="1" x14ac:dyDescent="0.15">
      <c r="A54" s="90" t="s">
        <v>81</v>
      </c>
      <c r="B54" s="124" t="s">
        <v>17</v>
      </c>
      <c r="C54" s="169"/>
      <c r="D54" s="72">
        <f>'2026 m.'!C28</f>
        <v>18</v>
      </c>
      <c r="E54" s="72">
        <f>'2026 m.'!D28</f>
        <v>410</v>
      </c>
      <c r="F54" s="72">
        <f>'2026 m.'!E28</f>
        <v>0</v>
      </c>
      <c r="G54" s="72">
        <f>'2026 m.'!F28</f>
        <v>2</v>
      </c>
      <c r="H54" s="72">
        <f>'2026 m.'!G28</f>
        <v>1</v>
      </c>
      <c r="I54" s="72">
        <f>'2026 m.'!H28</f>
        <v>0</v>
      </c>
      <c r="J54" s="72">
        <f>'2026 m.'!I28</f>
        <v>0</v>
      </c>
      <c r="K54" s="72">
        <f>'2026 m.'!J28</f>
        <v>0</v>
      </c>
      <c r="L54" s="72">
        <f>'2026 m.'!K28</f>
        <v>0</v>
      </c>
      <c r="M54" s="72">
        <f>'2026 m.'!L28</f>
        <v>0</v>
      </c>
      <c r="N54" s="9">
        <f t="shared" si="1"/>
        <v>0</v>
      </c>
      <c r="O54" s="9">
        <f t="shared" si="1"/>
        <v>0</v>
      </c>
      <c r="P54" s="9" t="e">
        <f t="shared" si="1"/>
        <v>#DIV/0!</v>
      </c>
      <c r="Q54" s="9">
        <f t="shared" si="1"/>
        <v>0</v>
      </c>
      <c r="R54" s="9">
        <f t="shared" si="1"/>
        <v>0</v>
      </c>
      <c r="S54" s="11"/>
    </row>
    <row r="55" spans="1:19" s="2" customFormat="1" ht="19.5" customHeight="1" x14ac:dyDescent="0.15">
      <c r="A55" s="7" t="s">
        <v>334</v>
      </c>
      <c r="B55" s="103" t="s">
        <v>456</v>
      </c>
      <c r="C55" s="108" t="s">
        <v>429</v>
      </c>
      <c r="D55" s="29">
        <v>3</v>
      </c>
      <c r="E55" s="29">
        <v>70</v>
      </c>
      <c r="F55" s="29"/>
      <c r="G55" s="29"/>
      <c r="H55" s="29"/>
      <c r="I55" s="29"/>
      <c r="J55" s="29"/>
      <c r="K55" s="29"/>
      <c r="L55" s="29"/>
      <c r="M55" s="29"/>
      <c r="N55" s="9"/>
      <c r="O55" s="9"/>
      <c r="P55" s="9"/>
      <c r="Q55" s="9"/>
      <c r="R55" s="9"/>
      <c r="S55" s="11"/>
    </row>
    <row r="56" spans="1:19" s="2" customFormat="1" ht="19.5" customHeight="1" x14ac:dyDescent="0.15">
      <c r="A56" s="7" t="s">
        <v>411</v>
      </c>
      <c r="B56" s="103" t="s">
        <v>460</v>
      </c>
      <c r="C56" s="108" t="s">
        <v>418</v>
      </c>
      <c r="D56" s="29">
        <v>3</v>
      </c>
      <c r="E56" s="29">
        <v>70</v>
      </c>
      <c r="F56" s="29"/>
      <c r="G56" s="29">
        <v>1</v>
      </c>
      <c r="H56" s="29"/>
      <c r="I56" s="29"/>
      <c r="J56" s="29"/>
      <c r="K56" s="29"/>
      <c r="L56" s="29"/>
      <c r="M56" s="29"/>
      <c r="N56" s="9"/>
      <c r="O56" s="9"/>
      <c r="P56" s="9"/>
      <c r="Q56" s="9"/>
      <c r="R56" s="9"/>
      <c r="S56" s="11"/>
    </row>
    <row r="57" spans="1:19" s="2" customFormat="1" ht="19.5" customHeight="1" x14ac:dyDescent="0.15">
      <c r="A57" s="7" t="s">
        <v>459</v>
      </c>
      <c r="B57" s="103" t="s">
        <v>461</v>
      </c>
      <c r="C57" s="108" t="s">
        <v>437</v>
      </c>
      <c r="D57" s="29">
        <v>1</v>
      </c>
      <c r="E57" s="29">
        <v>20</v>
      </c>
      <c r="F57" s="29"/>
      <c r="G57" s="29"/>
      <c r="H57" s="29"/>
      <c r="I57" s="29"/>
      <c r="J57" s="29"/>
      <c r="K57" s="29"/>
      <c r="L57" s="29"/>
      <c r="M57" s="29"/>
      <c r="N57" s="9"/>
      <c r="O57" s="9"/>
      <c r="P57" s="9"/>
      <c r="Q57" s="9"/>
      <c r="R57" s="9"/>
      <c r="S57" s="11"/>
    </row>
    <row r="58" spans="1:19" s="2" customFormat="1" ht="19.5" customHeight="1" x14ac:dyDescent="0.15">
      <c r="A58" s="7" t="s">
        <v>458</v>
      </c>
      <c r="B58" s="103" t="s">
        <v>478</v>
      </c>
      <c r="C58" s="108" t="s">
        <v>433</v>
      </c>
      <c r="D58" s="29">
        <v>1</v>
      </c>
      <c r="E58" s="29">
        <v>50</v>
      </c>
      <c r="F58" s="29"/>
      <c r="G58" s="29">
        <v>1</v>
      </c>
      <c r="H58" s="29"/>
      <c r="I58" s="29"/>
      <c r="J58" s="29"/>
      <c r="K58" s="29"/>
      <c r="L58" s="29"/>
      <c r="M58" s="29"/>
      <c r="N58" s="9"/>
      <c r="O58" s="9"/>
      <c r="P58" s="9"/>
      <c r="Q58" s="9"/>
      <c r="R58" s="9"/>
      <c r="S58" s="11"/>
    </row>
    <row r="59" spans="1:19" s="2" customFormat="1" ht="19.5" customHeight="1" x14ac:dyDescent="0.15">
      <c r="A59" s="7" t="s">
        <v>477</v>
      </c>
      <c r="B59" s="109" t="s">
        <v>457</v>
      </c>
      <c r="C59" s="110" t="s">
        <v>476</v>
      </c>
      <c r="D59" s="29">
        <v>10</v>
      </c>
      <c r="E59" s="29">
        <v>200</v>
      </c>
      <c r="F59" s="29"/>
      <c r="G59" s="29"/>
      <c r="H59" s="29">
        <v>1</v>
      </c>
      <c r="I59" s="29"/>
      <c r="J59" s="29"/>
      <c r="K59" s="29"/>
      <c r="L59" s="29"/>
      <c r="M59" s="29"/>
      <c r="N59" s="9">
        <f t="shared" ref="N59:R59" si="8">I59*100/D59</f>
        <v>0</v>
      </c>
      <c r="O59" s="9">
        <f t="shared" si="8"/>
        <v>0</v>
      </c>
      <c r="P59" s="9" t="e">
        <f t="shared" si="8"/>
        <v>#DIV/0!</v>
      </c>
      <c r="Q59" s="9" t="e">
        <f t="shared" si="8"/>
        <v>#DIV/0!</v>
      </c>
      <c r="R59" s="9">
        <f t="shared" si="8"/>
        <v>0</v>
      </c>
      <c r="S59" s="11"/>
    </row>
    <row r="60" spans="1:19" s="2" customFormat="1" ht="18" customHeight="1" x14ac:dyDescent="0.15">
      <c r="A60" s="90" t="s">
        <v>365</v>
      </c>
      <c r="B60" s="115" t="s">
        <v>18</v>
      </c>
      <c r="C60" s="169"/>
      <c r="D60" s="72">
        <f>'2026 m.'!C29</f>
        <v>0</v>
      </c>
      <c r="E60" s="72">
        <f>'2026 m.'!D29</f>
        <v>0</v>
      </c>
      <c r="F60" s="72">
        <f>'2026 m.'!E29</f>
        <v>0</v>
      </c>
      <c r="G60" s="72">
        <f>'2026 m.'!F29</f>
        <v>0</v>
      </c>
      <c r="H60" s="72">
        <f>'2026 m.'!G29</f>
        <v>0</v>
      </c>
      <c r="I60" s="72">
        <f>'2026 m.'!H29</f>
        <v>0</v>
      </c>
      <c r="J60" s="72">
        <f>'2026 m.'!I29</f>
        <v>0</v>
      </c>
      <c r="K60" s="72">
        <f>'2026 m.'!J29</f>
        <v>0</v>
      </c>
      <c r="L60" s="72">
        <f>'2026 m.'!K29</f>
        <v>0</v>
      </c>
      <c r="M60" s="72">
        <f>'2026 m.'!L29</f>
        <v>0</v>
      </c>
      <c r="N60" s="9" t="e">
        <f t="shared" si="1"/>
        <v>#DIV/0!</v>
      </c>
      <c r="O60" s="9" t="e">
        <f t="shared" si="1"/>
        <v>#DIV/0!</v>
      </c>
      <c r="P60" s="9" t="e">
        <f t="shared" si="1"/>
        <v>#DIV/0!</v>
      </c>
      <c r="Q60" s="9" t="e">
        <f t="shared" si="1"/>
        <v>#DIV/0!</v>
      </c>
      <c r="R60" s="9" t="e">
        <f t="shared" si="1"/>
        <v>#DIV/0!</v>
      </c>
      <c r="S60" s="11"/>
    </row>
    <row r="61" spans="1:19" s="2" customFormat="1" ht="25.15" customHeight="1" x14ac:dyDescent="0.15">
      <c r="A61" s="90" t="s">
        <v>83</v>
      </c>
      <c r="B61" s="115" t="s">
        <v>19</v>
      </c>
      <c r="C61" s="169"/>
      <c r="D61" s="72">
        <f>'2026 m.'!C30</f>
        <v>0</v>
      </c>
      <c r="E61" s="72">
        <f>'2026 m.'!D30</f>
        <v>0</v>
      </c>
      <c r="F61" s="72">
        <f>'2026 m.'!E30</f>
        <v>0</v>
      </c>
      <c r="G61" s="72">
        <f>'2026 m.'!F30</f>
        <v>0</v>
      </c>
      <c r="H61" s="72">
        <f>'2026 m.'!G30</f>
        <v>0</v>
      </c>
      <c r="I61" s="72">
        <f>'2026 m.'!H30</f>
        <v>0</v>
      </c>
      <c r="J61" s="72">
        <f>'2026 m.'!I30</f>
        <v>0</v>
      </c>
      <c r="K61" s="72">
        <f>'2026 m.'!J30</f>
        <v>0</v>
      </c>
      <c r="L61" s="72">
        <f>'2026 m.'!K30</f>
        <v>0</v>
      </c>
      <c r="M61" s="72">
        <f>'2026 m.'!L30</f>
        <v>0</v>
      </c>
      <c r="N61" s="9" t="e">
        <f t="shared" si="1"/>
        <v>#DIV/0!</v>
      </c>
      <c r="O61" s="9" t="e">
        <f t="shared" si="1"/>
        <v>#DIV/0!</v>
      </c>
      <c r="P61" s="9" t="e">
        <f t="shared" si="1"/>
        <v>#DIV/0!</v>
      </c>
      <c r="Q61" s="9" t="e">
        <f t="shared" si="1"/>
        <v>#DIV/0!</v>
      </c>
      <c r="R61" s="9" t="e">
        <f t="shared" si="1"/>
        <v>#DIV/0!</v>
      </c>
      <c r="S61" s="11"/>
    </row>
    <row r="62" spans="1:19" s="2" customFormat="1" ht="31.5" customHeight="1" x14ac:dyDescent="0.15">
      <c r="A62" s="70" t="s">
        <v>6</v>
      </c>
      <c r="B62" s="194" t="s">
        <v>98</v>
      </c>
      <c r="C62" s="195"/>
      <c r="D62" s="24">
        <f t="shared" ref="D62:M62" si="9">SUM(D63,D66,D69,D72,D75,D78,D81,D84,D87,D90,D93,D96,D99,D102,D105,)</f>
        <v>0</v>
      </c>
      <c r="E62" s="24">
        <f t="shared" si="9"/>
        <v>0</v>
      </c>
      <c r="F62" s="24">
        <f t="shared" si="9"/>
        <v>0</v>
      </c>
      <c r="G62" s="24">
        <f t="shared" si="9"/>
        <v>0</v>
      </c>
      <c r="H62" s="24">
        <f t="shared" si="9"/>
        <v>0</v>
      </c>
      <c r="I62" s="24">
        <f t="shared" si="9"/>
        <v>0</v>
      </c>
      <c r="J62" s="24">
        <f t="shared" si="9"/>
        <v>0</v>
      </c>
      <c r="K62" s="24">
        <f t="shared" si="9"/>
        <v>0</v>
      </c>
      <c r="L62" s="24">
        <f t="shared" si="9"/>
        <v>0</v>
      </c>
      <c r="M62" s="24">
        <f t="shared" si="9"/>
        <v>0</v>
      </c>
      <c r="N62" s="9" t="e">
        <f t="shared" si="1"/>
        <v>#DIV/0!</v>
      </c>
      <c r="O62" s="9" t="e">
        <f t="shared" si="1"/>
        <v>#DIV/0!</v>
      </c>
      <c r="P62" s="9" t="e">
        <f t="shared" si="1"/>
        <v>#DIV/0!</v>
      </c>
      <c r="Q62" s="9" t="e">
        <f t="shared" si="1"/>
        <v>#DIV/0!</v>
      </c>
      <c r="R62" s="9" t="e">
        <f t="shared" si="1"/>
        <v>#DIV/0!</v>
      </c>
      <c r="S62" s="10"/>
    </row>
    <row r="63" spans="1:19" s="2" customFormat="1" ht="21.75" customHeight="1" x14ac:dyDescent="0.15">
      <c r="A63" s="90" t="s">
        <v>28</v>
      </c>
      <c r="B63" s="115" t="s">
        <v>8</v>
      </c>
      <c r="C63" s="116"/>
      <c r="D63" s="72">
        <f>'2026 m.'!C32</f>
        <v>0</v>
      </c>
      <c r="E63" s="72">
        <f>'2026 m.'!D32</f>
        <v>0</v>
      </c>
      <c r="F63" s="72">
        <f>'2026 m.'!E32</f>
        <v>0</v>
      </c>
      <c r="G63" s="72">
        <f>'2026 m.'!F32</f>
        <v>0</v>
      </c>
      <c r="H63" s="72">
        <f>'2026 m.'!G32</f>
        <v>0</v>
      </c>
      <c r="I63" s="72">
        <f>'2026 m.'!H32</f>
        <v>0</v>
      </c>
      <c r="J63" s="72">
        <f>'2026 m.'!I32</f>
        <v>0</v>
      </c>
      <c r="K63" s="72">
        <f>'2026 m.'!J32</f>
        <v>0</v>
      </c>
      <c r="L63" s="72">
        <f>'2026 m.'!K32</f>
        <v>0</v>
      </c>
      <c r="M63" s="72">
        <f>'2026 m.'!L32</f>
        <v>0</v>
      </c>
      <c r="N63" s="9" t="e">
        <f t="shared" ref="N63:R105" si="10">I63*100/D63</f>
        <v>#DIV/0!</v>
      </c>
      <c r="O63" s="9" t="e">
        <f t="shared" si="10"/>
        <v>#DIV/0!</v>
      </c>
      <c r="P63" s="9" t="e">
        <f t="shared" si="1"/>
        <v>#DIV/0!</v>
      </c>
      <c r="Q63" s="9" t="e">
        <f t="shared" si="1"/>
        <v>#DIV/0!</v>
      </c>
      <c r="R63" s="9" t="e">
        <f t="shared" ref="R63:R65" si="11">M63*100/H63</f>
        <v>#DIV/0!</v>
      </c>
      <c r="S63" s="11"/>
    </row>
    <row r="64" spans="1:19" s="2" customFormat="1" ht="18" customHeight="1" x14ac:dyDescent="0.15">
      <c r="A64" s="7" t="s">
        <v>335</v>
      </c>
      <c r="B64" s="3"/>
      <c r="C64" s="6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9" t="e">
        <f t="shared" si="10"/>
        <v>#DIV/0!</v>
      </c>
      <c r="O64" s="9" t="e">
        <f t="shared" si="10"/>
        <v>#DIV/0!</v>
      </c>
      <c r="P64" s="9" t="e">
        <f t="shared" ref="P64:Q65" si="12">K64*100/F64</f>
        <v>#DIV/0!</v>
      </c>
      <c r="Q64" s="9" t="e">
        <f t="shared" si="12"/>
        <v>#DIV/0!</v>
      </c>
      <c r="R64" s="9" t="e">
        <f t="shared" si="11"/>
        <v>#DIV/0!</v>
      </c>
      <c r="S64" s="11"/>
    </row>
    <row r="65" spans="1:19" s="2" customFormat="1" ht="23.25" customHeight="1" x14ac:dyDescent="0.15">
      <c r="A65" s="7" t="s">
        <v>336</v>
      </c>
      <c r="B65" s="3"/>
      <c r="C65" s="74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9" t="e">
        <f t="shared" si="10"/>
        <v>#DIV/0!</v>
      </c>
      <c r="O65" s="9" t="e">
        <f t="shared" si="10"/>
        <v>#DIV/0!</v>
      </c>
      <c r="P65" s="9" t="e">
        <f t="shared" si="12"/>
        <v>#DIV/0!</v>
      </c>
      <c r="Q65" s="9" t="e">
        <f t="shared" si="12"/>
        <v>#DIV/0!</v>
      </c>
      <c r="R65" s="9" t="e">
        <f t="shared" si="11"/>
        <v>#DIV/0!</v>
      </c>
      <c r="S65" s="11"/>
    </row>
    <row r="66" spans="1:19" s="2" customFormat="1" ht="18" customHeight="1" x14ac:dyDescent="0.15">
      <c r="A66" s="90" t="s">
        <v>29</v>
      </c>
      <c r="B66" s="124" t="s">
        <v>9</v>
      </c>
      <c r="C66" s="125"/>
      <c r="D66" s="72">
        <f>'2026 m.'!C33</f>
        <v>0</v>
      </c>
      <c r="E66" s="72">
        <f>'2026 m.'!D33</f>
        <v>0</v>
      </c>
      <c r="F66" s="72">
        <f>'2026 m.'!E33</f>
        <v>0</v>
      </c>
      <c r="G66" s="72">
        <f>'2026 m.'!F33</f>
        <v>0</v>
      </c>
      <c r="H66" s="72">
        <f>'2026 m.'!G33</f>
        <v>0</v>
      </c>
      <c r="I66" s="72">
        <f>'2026 m.'!H33</f>
        <v>0</v>
      </c>
      <c r="J66" s="72">
        <f>'2026 m.'!I33</f>
        <v>0</v>
      </c>
      <c r="K66" s="72">
        <f>'2026 m.'!J33</f>
        <v>0</v>
      </c>
      <c r="L66" s="72">
        <f>'2026 m.'!K33</f>
        <v>0</v>
      </c>
      <c r="M66" s="72">
        <f>'2026 m.'!L33</f>
        <v>0</v>
      </c>
      <c r="N66" s="9" t="e">
        <f t="shared" si="10"/>
        <v>#DIV/0!</v>
      </c>
      <c r="O66" s="9" t="e">
        <f t="shared" si="10"/>
        <v>#DIV/0!</v>
      </c>
      <c r="P66" s="9" t="e">
        <f t="shared" si="10"/>
        <v>#DIV/0!</v>
      </c>
      <c r="Q66" s="9" t="e">
        <f t="shared" si="10"/>
        <v>#DIV/0!</v>
      </c>
      <c r="R66" s="9" t="e">
        <f t="shared" si="10"/>
        <v>#DIV/0!</v>
      </c>
      <c r="S66" s="11"/>
    </row>
    <row r="67" spans="1:19" s="2" customFormat="1" ht="21" customHeight="1" x14ac:dyDescent="0.15">
      <c r="A67" s="7" t="s">
        <v>384</v>
      </c>
      <c r="B67" s="3"/>
      <c r="C67" s="6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9" t="e">
        <f t="shared" si="10"/>
        <v>#DIV/0!</v>
      </c>
      <c r="O67" s="9" t="e">
        <f t="shared" si="10"/>
        <v>#DIV/0!</v>
      </c>
      <c r="P67" s="9" t="e">
        <f t="shared" si="10"/>
        <v>#DIV/0!</v>
      </c>
      <c r="Q67" s="9" t="e">
        <f t="shared" si="10"/>
        <v>#DIV/0!</v>
      </c>
      <c r="R67" s="9" t="e">
        <f t="shared" si="10"/>
        <v>#DIV/0!</v>
      </c>
      <c r="S67" s="11"/>
    </row>
    <row r="68" spans="1:19" s="2" customFormat="1" ht="18" customHeight="1" x14ac:dyDescent="0.15">
      <c r="A68" s="7" t="s">
        <v>385</v>
      </c>
      <c r="B68" s="3"/>
      <c r="C68" s="6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9" t="e">
        <f t="shared" si="10"/>
        <v>#DIV/0!</v>
      </c>
      <c r="O68" s="9" t="e">
        <f t="shared" si="10"/>
        <v>#DIV/0!</v>
      </c>
      <c r="P68" s="9" t="e">
        <f t="shared" si="10"/>
        <v>#DIV/0!</v>
      </c>
      <c r="Q68" s="9" t="e">
        <f t="shared" si="10"/>
        <v>#DIV/0!</v>
      </c>
      <c r="R68" s="9" t="e">
        <f t="shared" si="10"/>
        <v>#DIV/0!</v>
      </c>
      <c r="S68" s="11"/>
    </row>
    <row r="69" spans="1:19" s="2" customFormat="1" ht="18" customHeight="1" x14ac:dyDescent="0.15">
      <c r="A69" s="91" t="s">
        <v>30</v>
      </c>
      <c r="B69" s="170" t="s">
        <v>10</v>
      </c>
      <c r="C69" s="193"/>
      <c r="D69" s="72">
        <v>0</v>
      </c>
      <c r="E69" s="72">
        <v>0</v>
      </c>
      <c r="F69" s="72">
        <f>'2026 m.'!E34</f>
        <v>0</v>
      </c>
      <c r="G69" s="72">
        <f>'2026 m.'!F34</f>
        <v>0</v>
      </c>
      <c r="H69" s="72">
        <f>'2026 m.'!G34</f>
        <v>0</v>
      </c>
      <c r="I69" s="72">
        <f>'2026 m.'!H34</f>
        <v>0</v>
      </c>
      <c r="J69" s="72">
        <f>'2026 m.'!I34</f>
        <v>0</v>
      </c>
      <c r="K69" s="72">
        <f>'2026 m.'!J34</f>
        <v>0</v>
      </c>
      <c r="L69" s="72">
        <f>'2026 m.'!K34</f>
        <v>0</v>
      </c>
      <c r="M69" s="72">
        <f>'2026 m.'!L34</f>
        <v>0</v>
      </c>
      <c r="N69" s="9" t="e">
        <f t="shared" si="10"/>
        <v>#DIV/0!</v>
      </c>
      <c r="O69" s="9" t="e">
        <f t="shared" si="10"/>
        <v>#DIV/0!</v>
      </c>
      <c r="P69" s="9" t="e">
        <f t="shared" si="10"/>
        <v>#DIV/0!</v>
      </c>
      <c r="Q69" s="9" t="e">
        <f t="shared" si="10"/>
        <v>#DIV/0!</v>
      </c>
      <c r="R69" s="9" t="e">
        <f t="shared" si="10"/>
        <v>#DIV/0!</v>
      </c>
      <c r="S69" s="11"/>
    </row>
    <row r="70" spans="1:19" s="2" customFormat="1" ht="18" customHeight="1" x14ac:dyDescent="0.15">
      <c r="A70" s="7" t="s">
        <v>390</v>
      </c>
      <c r="B70" s="3"/>
      <c r="C70" s="6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9" t="e">
        <f t="shared" si="10"/>
        <v>#DIV/0!</v>
      </c>
      <c r="O70" s="9" t="e">
        <f t="shared" si="10"/>
        <v>#DIV/0!</v>
      </c>
      <c r="P70" s="9" t="e">
        <f t="shared" si="10"/>
        <v>#DIV/0!</v>
      </c>
      <c r="Q70" s="9" t="e">
        <f t="shared" si="10"/>
        <v>#DIV/0!</v>
      </c>
      <c r="R70" s="9" t="e">
        <f t="shared" si="10"/>
        <v>#DIV/0!</v>
      </c>
      <c r="S70" s="11"/>
    </row>
    <row r="71" spans="1:19" s="2" customFormat="1" ht="18" customHeight="1" x14ac:dyDescent="0.15">
      <c r="A71" s="7" t="s">
        <v>391</v>
      </c>
      <c r="B71" s="3"/>
      <c r="C71" s="75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9" t="e">
        <f t="shared" si="10"/>
        <v>#DIV/0!</v>
      </c>
      <c r="O71" s="9" t="e">
        <f t="shared" si="10"/>
        <v>#DIV/0!</v>
      </c>
      <c r="P71" s="9" t="e">
        <f t="shared" si="10"/>
        <v>#DIV/0!</v>
      </c>
      <c r="Q71" s="9" t="e">
        <f t="shared" si="10"/>
        <v>#DIV/0!</v>
      </c>
      <c r="R71" s="9" t="e">
        <f t="shared" si="10"/>
        <v>#DIV/0!</v>
      </c>
      <c r="S71" s="11"/>
    </row>
    <row r="72" spans="1:19" s="2" customFormat="1" ht="21.75" customHeight="1" x14ac:dyDescent="0.15">
      <c r="A72" s="91" t="s">
        <v>31</v>
      </c>
      <c r="B72" s="170" t="s">
        <v>11</v>
      </c>
      <c r="C72" s="193"/>
      <c r="D72" s="72">
        <f>'2026 m.'!C35</f>
        <v>0</v>
      </c>
      <c r="E72" s="72">
        <f>'2026 m.'!D35</f>
        <v>0</v>
      </c>
      <c r="F72" s="72">
        <f>'2026 m.'!E35</f>
        <v>0</v>
      </c>
      <c r="G72" s="72">
        <f>'2026 m.'!F35</f>
        <v>0</v>
      </c>
      <c r="H72" s="72">
        <f>'2026 m.'!G35</f>
        <v>0</v>
      </c>
      <c r="I72" s="72">
        <f>'2026 m.'!H35</f>
        <v>0</v>
      </c>
      <c r="J72" s="72">
        <f>'2026 m.'!I35</f>
        <v>0</v>
      </c>
      <c r="K72" s="72">
        <f>'2026 m.'!J35</f>
        <v>0</v>
      </c>
      <c r="L72" s="72">
        <f>'2026 m.'!K35</f>
        <v>0</v>
      </c>
      <c r="M72" s="72">
        <f>'2026 m.'!L35</f>
        <v>0</v>
      </c>
      <c r="N72" s="9" t="e">
        <f t="shared" si="10"/>
        <v>#DIV/0!</v>
      </c>
      <c r="O72" s="9" t="e">
        <f t="shared" si="10"/>
        <v>#DIV/0!</v>
      </c>
      <c r="P72" s="9" t="e">
        <f t="shared" si="10"/>
        <v>#DIV/0!</v>
      </c>
      <c r="Q72" s="9" t="e">
        <f t="shared" si="10"/>
        <v>#DIV/0!</v>
      </c>
      <c r="R72" s="9" t="e">
        <f t="shared" si="10"/>
        <v>#DIV/0!</v>
      </c>
      <c r="S72" s="11"/>
    </row>
    <row r="73" spans="1:19" s="2" customFormat="1" ht="21" customHeight="1" x14ac:dyDescent="0.15">
      <c r="A73" s="7" t="s">
        <v>388</v>
      </c>
      <c r="B73" s="69"/>
      <c r="C73" s="76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9" t="e">
        <f t="shared" si="10"/>
        <v>#DIV/0!</v>
      </c>
      <c r="O73" s="9" t="e">
        <f t="shared" si="10"/>
        <v>#DIV/0!</v>
      </c>
      <c r="P73" s="9" t="e">
        <f t="shared" si="10"/>
        <v>#DIV/0!</v>
      </c>
      <c r="Q73" s="9" t="e">
        <f t="shared" si="10"/>
        <v>#DIV/0!</v>
      </c>
      <c r="R73" s="9" t="e">
        <f t="shared" si="10"/>
        <v>#DIV/0!</v>
      </c>
      <c r="S73" s="11"/>
    </row>
    <row r="74" spans="1:19" s="2" customFormat="1" ht="23.25" customHeight="1" x14ac:dyDescent="0.15">
      <c r="A74" s="7" t="s">
        <v>389</v>
      </c>
      <c r="B74" s="69"/>
      <c r="C74" s="76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9" t="e">
        <f t="shared" si="10"/>
        <v>#DIV/0!</v>
      </c>
      <c r="O74" s="9" t="e">
        <f t="shared" si="10"/>
        <v>#DIV/0!</v>
      </c>
      <c r="P74" s="9" t="e">
        <f t="shared" si="10"/>
        <v>#DIV/0!</v>
      </c>
      <c r="Q74" s="9" t="e">
        <f t="shared" si="10"/>
        <v>#DIV/0!</v>
      </c>
      <c r="R74" s="9" t="e">
        <f t="shared" si="10"/>
        <v>#DIV/0!</v>
      </c>
      <c r="S74" s="11"/>
    </row>
    <row r="75" spans="1:19" s="2" customFormat="1" ht="18.75" customHeight="1" x14ac:dyDescent="0.15">
      <c r="A75" s="90" t="s">
        <v>32</v>
      </c>
      <c r="B75" s="115" t="s">
        <v>12</v>
      </c>
      <c r="C75" s="116"/>
      <c r="D75" s="72">
        <f>'2026 m.'!C36</f>
        <v>0</v>
      </c>
      <c r="E75" s="72">
        <f>'2026 m.'!D36</f>
        <v>0</v>
      </c>
      <c r="F75" s="72">
        <f>'2026 m.'!E36</f>
        <v>0</v>
      </c>
      <c r="G75" s="72">
        <f>'2026 m.'!F36</f>
        <v>0</v>
      </c>
      <c r="H75" s="72">
        <f>'2026 m.'!G36</f>
        <v>0</v>
      </c>
      <c r="I75" s="72">
        <f>'2026 m.'!H36</f>
        <v>0</v>
      </c>
      <c r="J75" s="72">
        <f>'2026 m.'!I36</f>
        <v>0</v>
      </c>
      <c r="K75" s="72">
        <f>'2026 m.'!J36</f>
        <v>0</v>
      </c>
      <c r="L75" s="72">
        <f>'2026 m.'!K36</f>
        <v>0</v>
      </c>
      <c r="M75" s="72">
        <f>'2026 m.'!L36</f>
        <v>0</v>
      </c>
      <c r="N75" s="9" t="e">
        <f t="shared" si="10"/>
        <v>#DIV/0!</v>
      </c>
      <c r="O75" s="9" t="e">
        <f t="shared" si="10"/>
        <v>#DIV/0!</v>
      </c>
      <c r="P75" s="9" t="e">
        <f t="shared" si="10"/>
        <v>#DIV/0!</v>
      </c>
      <c r="Q75" s="9" t="e">
        <f t="shared" si="10"/>
        <v>#DIV/0!</v>
      </c>
      <c r="R75" s="9" t="e">
        <f t="shared" si="10"/>
        <v>#DIV/0!</v>
      </c>
      <c r="S75" s="11"/>
    </row>
    <row r="76" spans="1:19" s="2" customFormat="1" ht="24" customHeight="1" x14ac:dyDescent="0.15">
      <c r="A76" s="7" t="s">
        <v>386</v>
      </c>
      <c r="B76" s="3"/>
      <c r="C76" s="74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9" t="e">
        <f t="shared" si="10"/>
        <v>#DIV/0!</v>
      </c>
      <c r="O76" s="9" t="e">
        <f t="shared" si="10"/>
        <v>#DIV/0!</v>
      </c>
      <c r="P76" s="9" t="e">
        <f t="shared" si="10"/>
        <v>#DIV/0!</v>
      </c>
      <c r="Q76" s="9" t="e">
        <f t="shared" si="10"/>
        <v>#DIV/0!</v>
      </c>
      <c r="R76" s="9" t="e">
        <f t="shared" si="10"/>
        <v>#DIV/0!</v>
      </c>
      <c r="S76" s="11"/>
    </row>
    <row r="77" spans="1:19" s="2" customFormat="1" ht="21.6" customHeight="1" x14ac:dyDescent="0.15">
      <c r="A77" s="7" t="s">
        <v>387</v>
      </c>
      <c r="B77" s="3"/>
      <c r="C77" s="74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9" t="e">
        <f t="shared" si="10"/>
        <v>#DIV/0!</v>
      </c>
      <c r="O77" s="9" t="e">
        <f t="shared" si="10"/>
        <v>#DIV/0!</v>
      </c>
      <c r="P77" s="9" t="e">
        <f t="shared" si="10"/>
        <v>#DIV/0!</v>
      </c>
      <c r="Q77" s="9" t="e">
        <f t="shared" ref="Q77:R77" si="13">L77*100/G77</f>
        <v>#DIV/0!</v>
      </c>
      <c r="R77" s="9" t="e">
        <f t="shared" si="13"/>
        <v>#DIV/0!</v>
      </c>
      <c r="S77" s="11"/>
    </row>
    <row r="78" spans="1:19" s="2" customFormat="1" ht="19.5" customHeight="1" x14ac:dyDescent="0.15">
      <c r="A78" s="91" t="s">
        <v>33</v>
      </c>
      <c r="B78" s="170" t="s">
        <v>13</v>
      </c>
      <c r="C78" s="193"/>
      <c r="D78" s="72">
        <f>'2026 m.'!C37</f>
        <v>0</v>
      </c>
      <c r="E78" s="72">
        <f>'2026 m.'!D37</f>
        <v>0</v>
      </c>
      <c r="F78" s="72">
        <f>'2026 m.'!E37</f>
        <v>0</v>
      </c>
      <c r="G78" s="72">
        <f>'2026 m.'!F37</f>
        <v>0</v>
      </c>
      <c r="H78" s="72">
        <f>'2026 m.'!G37</f>
        <v>0</v>
      </c>
      <c r="I78" s="72">
        <f>'2026 m.'!H37</f>
        <v>0</v>
      </c>
      <c r="J78" s="72">
        <f>'2026 m.'!I37</f>
        <v>0</v>
      </c>
      <c r="K78" s="72">
        <f>'2026 m.'!J37</f>
        <v>0</v>
      </c>
      <c r="L78" s="72">
        <f>'2026 m.'!K37</f>
        <v>0</v>
      </c>
      <c r="M78" s="72">
        <f>'2026 m.'!L37</f>
        <v>0</v>
      </c>
      <c r="N78" s="9" t="e">
        <f t="shared" si="10"/>
        <v>#DIV/0!</v>
      </c>
      <c r="O78" s="9" t="e">
        <f t="shared" si="10"/>
        <v>#DIV/0!</v>
      </c>
      <c r="P78" s="9" t="e">
        <f t="shared" si="10"/>
        <v>#DIV/0!</v>
      </c>
      <c r="Q78" s="9" t="e">
        <f t="shared" si="10"/>
        <v>#DIV/0!</v>
      </c>
      <c r="R78" s="9" t="e">
        <f t="shared" si="10"/>
        <v>#DIV/0!</v>
      </c>
      <c r="S78" s="11"/>
    </row>
    <row r="79" spans="1:19" s="2" customFormat="1" ht="18.75" customHeight="1" x14ac:dyDescent="0.15">
      <c r="A79" s="7" t="s">
        <v>346</v>
      </c>
      <c r="B79" s="3"/>
      <c r="C79" s="6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9" t="e">
        <f t="shared" si="10"/>
        <v>#DIV/0!</v>
      </c>
      <c r="O79" s="9" t="e">
        <f t="shared" si="10"/>
        <v>#DIV/0!</v>
      </c>
      <c r="P79" s="9" t="e">
        <f t="shared" si="10"/>
        <v>#DIV/0!</v>
      </c>
      <c r="Q79" s="9" t="e">
        <f t="shared" si="10"/>
        <v>#DIV/0!</v>
      </c>
      <c r="R79" s="9" t="e">
        <f t="shared" si="10"/>
        <v>#DIV/0!</v>
      </c>
      <c r="S79" s="11"/>
    </row>
    <row r="80" spans="1:19" s="2" customFormat="1" ht="22.5" customHeight="1" x14ac:dyDescent="0.15">
      <c r="A80" s="7" t="s">
        <v>347</v>
      </c>
      <c r="B80" s="3"/>
      <c r="C80" s="74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9" t="e">
        <f t="shared" si="10"/>
        <v>#DIV/0!</v>
      </c>
      <c r="O80" s="9" t="e">
        <f t="shared" si="10"/>
        <v>#DIV/0!</v>
      </c>
      <c r="P80" s="9" t="e">
        <f t="shared" si="10"/>
        <v>#DIV/0!</v>
      </c>
      <c r="Q80" s="9" t="e">
        <f t="shared" ref="Q80:R80" si="14">L80*100/G80</f>
        <v>#DIV/0!</v>
      </c>
      <c r="R80" s="9" t="e">
        <f t="shared" si="14"/>
        <v>#DIV/0!</v>
      </c>
      <c r="S80" s="11"/>
    </row>
    <row r="81" spans="1:19" s="2" customFormat="1" ht="21.75" customHeight="1" x14ac:dyDescent="0.15">
      <c r="A81" s="90" t="s">
        <v>34</v>
      </c>
      <c r="B81" s="115" t="s">
        <v>14</v>
      </c>
      <c r="C81" s="116"/>
      <c r="D81" s="72">
        <v>0</v>
      </c>
      <c r="E81" s="72">
        <v>0</v>
      </c>
      <c r="F81" s="72">
        <f>'2026 m.'!E38</f>
        <v>0</v>
      </c>
      <c r="G81" s="72">
        <f>'2026 m.'!F38</f>
        <v>0</v>
      </c>
      <c r="H81" s="72">
        <f>'2026 m.'!G38</f>
        <v>0</v>
      </c>
      <c r="I81" s="72">
        <f>'2026 m.'!H38</f>
        <v>0</v>
      </c>
      <c r="J81" s="72">
        <f>'2026 m.'!I38</f>
        <v>0</v>
      </c>
      <c r="K81" s="72">
        <f>'2026 m.'!J38</f>
        <v>0</v>
      </c>
      <c r="L81" s="72">
        <f>'2026 m.'!K38</f>
        <v>0</v>
      </c>
      <c r="M81" s="72">
        <f>'2026 m.'!L38</f>
        <v>0</v>
      </c>
      <c r="N81" s="9" t="e">
        <f t="shared" si="10"/>
        <v>#DIV/0!</v>
      </c>
      <c r="O81" s="9" t="e">
        <f t="shared" si="10"/>
        <v>#DIV/0!</v>
      </c>
      <c r="P81" s="9" t="e">
        <f t="shared" si="10"/>
        <v>#DIV/0!</v>
      </c>
      <c r="Q81" s="9" t="e">
        <f t="shared" si="10"/>
        <v>#DIV/0!</v>
      </c>
      <c r="R81" s="9" t="e">
        <f t="shared" si="10"/>
        <v>#DIV/0!</v>
      </c>
      <c r="S81" s="11"/>
    </row>
    <row r="82" spans="1:19" s="2" customFormat="1" ht="23.25" customHeight="1" x14ac:dyDescent="0.15">
      <c r="A82" s="7" t="s">
        <v>348</v>
      </c>
      <c r="B82" s="3"/>
      <c r="C82" s="74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9" t="e">
        <f t="shared" si="10"/>
        <v>#DIV/0!</v>
      </c>
      <c r="O82" s="9" t="e">
        <f t="shared" si="10"/>
        <v>#DIV/0!</v>
      </c>
      <c r="P82" s="9" t="e">
        <f t="shared" si="10"/>
        <v>#DIV/0!</v>
      </c>
      <c r="Q82" s="9" t="e">
        <f t="shared" si="10"/>
        <v>#DIV/0!</v>
      </c>
      <c r="R82" s="9" t="e">
        <f t="shared" si="10"/>
        <v>#DIV/0!</v>
      </c>
      <c r="S82" s="11"/>
    </row>
    <row r="83" spans="1:19" s="2" customFormat="1" ht="22.5" customHeight="1" x14ac:dyDescent="0.15">
      <c r="A83" s="7" t="s">
        <v>349</v>
      </c>
      <c r="B83" s="3"/>
      <c r="C83" s="75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9" t="e">
        <f t="shared" si="10"/>
        <v>#DIV/0!</v>
      </c>
      <c r="O83" s="9" t="e">
        <f t="shared" si="10"/>
        <v>#DIV/0!</v>
      </c>
      <c r="P83" s="9" t="e">
        <f t="shared" si="10"/>
        <v>#DIV/0!</v>
      </c>
      <c r="Q83" s="9" t="e">
        <f t="shared" si="10"/>
        <v>#DIV/0!</v>
      </c>
      <c r="R83" s="9" t="e">
        <f t="shared" si="10"/>
        <v>#DIV/0!</v>
      </c>
      <c r="S83" s="11"/>
    </row>
    <row r="84" spans="1:19" s="2" customFormat="1" ht="19.5" customHeight="1" x14ac:dyDescent="0.15">
      <c r="A84" s="90" t="s">
        <v>35</v>
      </c>
      <c r="B84" s="124" t="s">
        <v>15</v>
      </c>
      <c r="C84" s="125"/>
      <c r="D84" s="72">
        <f>'2026 m.'!C39</f>
        <v>0</v>
      </c>
      <c r="E84" s="72">
        <f>'2026 m.'!D39</f>
        <v>0</v>
      </c>
      <c r="F84" s="72">
        <f>'2026 m.'!E39</f>
        <v>0</v>
      </c>
      <c r="G84" s="72">
        <f>'2026 m.'!F39</f>
        <v>0</v>
      </c>
      <c r="H84" s="72">
        <f>'2026 m.'!G39</f>
        <v>0</v>
      </c>
      <c r="I84" s="72">
        <f>'2026 m.'!H39</f>
        <v>0</v>
      </c>
      <c r="J84" s="72">
        <f>'2026 m.'!I39</f>
        <v>0</v>
      </c>
      <c r="K84" s="72">
        <f>'2026 m.'!J39</f>
        <v>0</v>
      </c>
      <c r="L84" s="72">
        <f>'2026 m.'!K39</f>
        <v>0</v>
      </c>
      <c r="M84" s="72">
        <f>'2026 m.'!L39</f>
        <v>0</v>
      </c>
      <c r="N84" s="9" t="e">
        <f t="shared" si="10"/>
        <v>#DIV/0!</v>
      </c>
      <c r="O84" s="9" t="e">
        <f t="shared" si="10"/>
        <v>#DIV/0!</v>
      </c>
      <c r="P84" s="9" t="e">
        <f t="shared" si="10"/>
        <v>#DIV/0!</v>
      </c>
      <c r="Q84" s="9" t="e">
        <f t="shared" ref="Q84" si="15">L84*100/G84</f>
        <v>#DIV/0!</v>
      </c>
      <c r="R84" s="9" t="e">
        <f t="shared" si="10"/>
        <v>#DIV/0!</v>
      </c>
      <c r="S84" s="11"/>
    </row>
    <row r="85" spans="1:19" s="2" customFormat="1" ht="19.5" customHeight="1" x14ac:dyDescent="0.15">
      <c r="A85" s="7" t="s">
        <v>350</v>
      </c>
      <c r="B85" s="3"/>
      <c r="C85" s="6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9" t="e">
        <f t="shared" si="10"/>
        <v>#DIV/0!</v>
      </c>
      <c r="O85" s="9" t="e">
        <f t="shared" si="10"/>
        <v>#DIV/0!</v>
      </c>
      <c r="P85" s="9" t="e">
        <f t="shared" si="10"/>
        <v>#DIV/0!</v>
      </c>
      <c r="Q85" s="9" t="e">
        <f t="shared" si="10"/>
        <v>#DIV/0!</v>
      </c>
      <c r="R85" s="9" t="e">
        <f t="shared" si="10"/>
        <v>#DIV/0!</v>
      </c>
      <c r="S85" s="11"/>
    </row>
    <row r="86" spans="1:19" s="2" customFormat="1" ht="19.5" customHeight="1" x14ac:dyDescent="0.15">
      <c r="A86" s="7" t="s">
        <v>351</v>
      </c>
      <c r="B86" s="3"/>
      <c r="C86" s="74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9" t="e">
        <f t="shared" si="10"/>
        <v>#DIV/0!</v>
      </c>
      <c r="O86" s="9" t="e">
        <f t="shared" si="10"/>
        <v>#DIV/0!</v>
      </c>
      <c r="P86" s="9" t="e">
        <f t="shared" si="10"/>
        <v>#DIV/0!</v>
      </c>
      <c r="Q86" s="9" t="e">
        <f t="shared" si="10"/>
        <v>#DIV/0!</v>
      </c>
      <c r="R86" s="9" t="e">
        <f t="shared" si="10"/>
        <v>#DIV/0!</v>
      </c>
      <c r="S86" s="11"/>
    </row>
    <row r="87" spans="1:19" s="2" customFormat="1" ht="23.25" customHeight="1" x14ac:dyDescent="0.15">
      <c r="A87" s="90" t="s">
        <v>36</v>
      </c>
      <c r="B87" s="124" t="s">
        <v>16</v>
      </c>
      <c r="C87" s="125"/>
      <c r="D87" s="72">
        <v>0</v>
      </c>
      <c r="E87" s="72">
        <v>0</v>
      </c>
      <c r="F87" s="72">
        <f>'2026 m.'!E40</f>
        <v>0</v>
      </c>
      <c r="G87" s="72">
        <f>'2026 m.'!F40</f>
        <v>0</v>
      </c>
      <c r="H87" s="72">
        <f>'2026 m.'!G40</f>
        <v>0</v>
      </c>
      <c r="I87" s="72">
        <f>'2026 m.'!H40</f>
        <v>0</v>
      </c>
      <c r="J87" s="72">
        <f>'2026 m.'!I40</f>
        <v>0</v>
      </c>
      <c r="K87" s="72">
        <f>'2026 m.'!J40</f>
        <v>0</v>
      </c>
      <c r="L87" s="72">
        <f>'2026 m.'!K40</f>
        <v>0</v>
      </c>
      <c r="M87" s="72">
        <f>'2026 m.'!L40</f>
        <v>0</v>
      </c>
      <c r="N87" s="9" t="e">
        <f t="shared" si="10"/>
        <v>#DIV/0!</v>
      </c>
      <c r="O87" s="9" t="e">
        <f t="shared" si="10"/>
        <v>#DIV/0!</v>
      </c>
      <c r="P87" s="9" t="e">
        <f t="shared" si="10"/>
        <v>#DIV/0!</v>
      </c>
      <c r="Q87" s="9" t="e">
        <f t="shared" si="10"/>
        <v>#DIV/0!</v>
      </c>
      <c r="R87" s="9" t="e">
        <f t="shared" si="10"/>
        <v>#DIV/0!</v>
      </c>
      <c r="S87" s="11"/>
    </row>
    <row r="88" spans="1:19" s="2" customFormat="1" ht="23.25" customHeight="1" x14ac:dyDescent="0.15">
      <c r="A88" s="7" t="s">
        <v>380</v>
      </c>
      <c r="B88" s="3"/>
      <c r="C88" s="6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9" t="e">
        <f t="shared" si="10"/>
        <v>#DIV/0!</v>
      </c>
      <c r="O88" s="9" t="e">
        <f t="shared" si="10"/>
        <v>#DIV/0!</v>
      </c>
      <c r="P88" s="9" t="e">
        <f t="shared" si="10"/>
        <v>#DIV/0!</v>
      </c>
      <c r="Q88" s="9" t="e">
        <f t="shared" si="10"/>
        <v>#DIV/0!</v>
      </c>
      <c r="R88" s="9" t="e">
        <f t="shared" si="10"/>
        <v>#DIV/0!</v>
      </c>
      <c r="S88" s="11"/>
    </row>
    <row r="89" spans="1:19" s="2" customFormat="1" ht="23.25" customHeight="1" x14ac:dyDescent="0.15">
      <c r="A89" s="7" t="s">
        <v>381</v>
      </c>
      <c r="B89" s="3"/>
      <c r="C89" s="6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9" t="e">
        <f t="shared" si="10"/>
        <v>#DIV/0!</v>
      </c>
      <c r="O89" s="9" t="e">
        <f t="shared" si="10"/>
        <v>#DIV/0!</v>
      </c>
      <c r="P89" s="9" t="e">
        <f t="shared" si="10"/>
        <v>#DIV/0!</v>
      </c>
      <c r="Q89" s="9" t="e">
        <f t="shared" si="10"/>
        <v>#DIV/0!</v>
      </c>
      <c r="R89" s="9" t="e">
        <f t="shared" si="10"/>
        <v>#DIV/0!</v>
      </c>
      <c r="S89" s="11"/>
    </row>
    <row r="90" spans="1:19" s="2" customFormat="1" ht="21" customHeight="1" x14ac:dyDescent="0.15">
      <c r="A90" s="90" t="s">
        <v>354</v>
      </c>
      <c r="B90" s="196" t="s">
        <v>412</v>
      </c>
      <c r="C90" s="197"/>
      <c r="D90" s="72">
        <f>'2026 m.'!C41</f>
        <v>0</v>
      </c>
      <c r="E90" s="72">
        <f>'2026 m.'!D41</f>
        <v>0</v>
      </c>
      <c r="F90" s="72">
        <f>'2026 m.'!E41</f>
        <v>0</v>
      </c>
      <c r="G90" s="72">
        <f>'2026 m.'!F41</f>
        <v>0</v>
      </c>
      <c r="H90" s="72">
        <f>'2026 m.'!G41</f>
        <v>0</v>
      </c>
      <c r="I90" s="72">
        <f>'2026 m.'!H41</f>
        <v>0</v>
      </c>
      <c r="J90" s="72">
        <f>'2026 m.'!I41</f>
        <v>0</v>
      </c>
      <c r="K90" s="72">
        <f>'2026 m.'!J41</f>
        <v>0</v>
      </c>
      <c r="L90" s="72">
        <f>'2026 m.'!K41</f>
        <v>0</v>
      </c>
      <c r="M90" s="72">
        <f>'2026 m.'!L41</f>
        <v>0</v>
      </c>
      <c r="N90" s="9" t="e">
        <f t="shared" si="10"/>
        <v>#DIV/0!</v>
      </c>
      <c r="O90" s="9" t="e">
        <f t="shared" si="10"/>
        <v>#DIV/0!</v>
      </c>
      <c r="P90" s="9" t="e">
        <f t="shared" si="10"/>
        <v>#DIV/0!</v>
      </c>
      <c r="Q90" s="9" t="e">
        <f t="shared" si="10"/>
        <v>#DIV/0!</v>
      </c>
      <c r="R90" s="9" t="e">
        <f t="shared" si="10"/>
        <v>#DIV/0!</v>
      </c>
      <c r="S90" s="11"/>
    </row>
    <row r="91" spans="1:19" s="2" customFormat="1" ht="23.25" customHeight="1" x14ac:dyDescent="0.15">
      <c r="A91" s="7" t="s">
        <v>392</v>
      </c>
      <c r="B91" s="3"/>
      <c r="C91" s="7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9" t="e">
        <f>I91*100/D91</f>
        <v>#DIV/0!</v>
      </c>
      <c r="O91" s="9" t="e">
        <f t="shared" si="10"/>
        <v>#DIV/0!</v>
      </c>
      <c r="P91" s="9" t="e">
        <f t="shared" si="10"/>
        <v>#DIV/0!</v>
      </c>
      <c r="Q91" s="9" t="e">
        <f t="shared" si="10"/>
        <v>#DIV/0!</v>
      </c>
      <c r="R91" s="9" t="e">
        <f t="shared" si="10"/>
        <v>#DIV/0!</v>
      </c>
      <c r="S91" s="11"/>
    </row>
    <row r="92" spans="1:19" s="2" customFormat="1" ht="24" customHeight="1" x14ac:dyDescent="0.15">
      <c r="A92" s="7" t="s">
        <v>393</v>
      </c>
      <c r="B92" s="71"/>
      <c r="C92" s="7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9" t="e">
        <f t="shared" si="10"/>
        <v>#DIV/0!</v>
      </c>
      <c r="O92" s="9" t="e">
        <f t="shared" si="10"/>
        <v>#DIV/0!</v>
      </c>
      <c r="P92" s="9" t="e">
        <f t="shared" si="10"/>
        <v>#DIV/0!</v>
      </c>
      <c r="Q92" s="9" t="e">
        <f t="shared" si="10"/>
        <v>#DIV/0!</v>
      </c>
      <c r="R92" s="9" t="e">
        <f t="shared" si="10"/>
        <v>#DIV/0!</v>
      </c>
      <c r="S92" s="11"/>
    </row>
    <row r="93" spans="1:19" s="2" customFormat="1" ht="23.25" customHeight="1" x14ac:dyDescent="0.15">
      <c r="A93" s="90" t="s">
        <v>353</v>
      </c>
      <c r="B93" s="124" t="s">
        <v>77</v>
      </c>
      <c r="C93" s="125"/>
      <c r="D93" s="72">
        <v>0</v>
      </c>
      <c r="E93" s="72">
        <v>0</v>
      </c>
      <c r="F93" s="72">
        <f>'2026 m.'!E42</f>
        <v>0</v>
      </c>
      <c r="G93" s="72">
        <f>'2026 m.'!F42</f>
        <v>0</v>
      </c>
      <c r="H93" s="72">
        <f>'2026 m.'!G42</f>
        <v>0</v>
      </c>
      <c r="I93" s="72">
        <f>'2026 m.'!H42</f>
        <v>0</v>
      </c>
      <c r="J93" s="72">
        <f>'2026 m.'!I42</f>
        <v>0</v>
      </c>
      <c r="K93" s="72">
        <f>'2026 m.'!J42</f>
        <v>0</v>
      </c>
      <c r="L93" s="72">
        <f>'2026 m.'!K42</f>
        <v>0</v>
      </c>
      <c r="M93" s="72">
        <f>'2026 m.'!L42</f>
        <v>0</v>
      </c>
      <c r="N93" s="9" t="e">
        <f t="shared" si="10"/>
        <v>#DIV/0!</v>
      </c>
      <c r="O93" s="9" t="e">
        <f t="shared" si="10"/>
        <v>#DIV/0!</v>
      </c>
      <c r="P93" s="9" t="e">
        <f t="shared" si="10"/>
        <v>#DIV/0!</v>
      </c>
      <c r="Q93" s="9" t="e">
        <f t="shared" si="10"/>
        <v>#DIV/0!</v>
      </c>
      <c r="R93" s="9" t="e">
        <f t="shared" si="10"/>
        <v>#DIV/0!</v>
      </c>
      <c r="S93" s="11"/>
    </row>
    <row r="94" spans="1:19" s="2" customFormat="1" ht="23.25" customHeight="1" x14ac:dyDescent="0.15">
      <c r="A94" s="7" t="s">
        <v>352</v>
      </c>
      <c r="B94" s="3"/>
      <c r="C94" s="6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9" t="e">
        <f t="shared" si="10"/>
        <v>#DIV/0!</v>
      </c>
      <c r="O94" s="9" t="e">
        <f t="shared" si="10"/>
        <v>#DIV/0!</v>
      </c>
      <c r="P94" s="9" t="e">
        <f t="shared" si="10"/>
        <v>#DIV/0!</v>
      </c>
      <c r="Q94" s="9" t="e">
        <f t="shared" si="10"/>
        <v>#DIV/0!</v>
      </c>
      <c r="R94" s="9" t="e">
        <f t="shared" si="10"/>
        <v>#DIV/0!</v>
      </c>
      <c r="S94" s="11"/>
    </row>
    <row r="95" spans="1:19" s="2" customFormat="1" ht="23.25" customHeight="1" x14ac:dyDescent="0.15">
      <c r="A95" s="7" t="s">
        <v>355</v>
      </c>
      <c r="B95" s="3"/>
      <c r="C95" s="6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9" t="e">
        <f t="shared" si="10"/>
        <v>#DIV/0!</v>
      </c>
      <c r="O95" s="9" t="e">
        <f t="shared" si="10"/>
        <v>#DIV/0!</v>
      </c>
      <c r="P95" s="9" t="e">
        <f t="shared" si="10"/>
        <v>#DIV/0!</v>
      </c>
      <c r="Q95" s="9" t="e">
        <f t="shared" si="10"/>
        <v>#DIV/0!</v>
      </c>
      <c r="R95" s="9" t="e">
        <f t="shared" si="10"/>
        <v>#DIV/0!</v>
      </c>
      <c r="S95" s="11"/>
    </row>
    <row r="96" spans="1:19" s="2" customFormat="1" ht="18" customHeight="1" x14ac:dyDescent="0.15">
      <c r="A96" s="90" t="s">
        <v>37</v>
      </c>
      <c r="B96" s="115" t="s">
        <v>3</v>
      </c>
      <c r="C96" s="116"/>
      <c r="D96" s="72">
        <f>'2026 m.'!C43</f>
        <v>0</v>
      </c>
      <c r="E96" s="72">
        <f>'2026 m.'!D43</f>
        <v>0</v>
      </c>
      <c r="F96" s="72">
        <f>'2026 m.'!E43</f>
        <v>0</v>
      </c>
      <c r="G96" s="72">
        <f>'2026 m.'!F43</f>
        <v>0</v>
      </c>
      <c r="H96" s="72">
        <f>'2026 m.'!G43</f>
        <v>0</v>
      </c>
      <c r="I96" s="72">
        <f>'2026 m.'!H43</f>
        <v>0</v>
      </c>
      <c r="J96" s="72">
        <f>'2026 m.'!I43</f>
        <v>0</v>
      </c>
      <c r="K96" s="72">
        <f>'2026 m.'!J43</f>
        <v>0</v>
      </c>
      <c r="L96" s="72">
        <f>'2026 m.'!K43</f>
        <v>0</v>
      </c>
      <c r="M96" s="72">
        <f>'2026 m.'!L43</f>
        <v>0</v>
      </c>
      <c r="N96" s="9" t="e">
        <f t="shared" si="10"/>
        <v>#DIV/0!</v>
      </c>
      <c r="O96" s="9" t="e">
        <f t="shared" si="10"/>
        <v>#DIV/0!</v>
      </c>
      <c r="P96" s="9" t="e">
        <f t="shared" si="10"/>
        <v>#DIV/0!</v>
      </c>
      <c r="Q96" s="9" t="e">
        <f t="shared" si="10"/>
        <v>#DIV/0!</v>
      </c>
      <c r="R96" s="9" t="e">
        <f t="shared" si="10"/>
        <v>#DIV/0!</v>
      </c>
      <c r="S96" s="11"/>
    </row>
    <row r="97" spans="1:19" s="2" customFormat="1" ht="24" customHeight="1" x14ac:dyDescent="0.15">
      <c r="A97" s="7" t="s">
        <v>356</v>
      </c>
      <c r="B97" s="3"/>
      <c r="C97" s="74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9" t="e">
        <f t="shared" si="10"/>
        <v>#DIV/0!</v>
      </c>
      <c r="O97" s="9" t="e">
        <f t="shared" si="10"/>
        <v>#DIV/0!</v>
      </c>
      <c r="P97" s="9" t="e">
        <f t="shared" si="10"/>
        <v>#DIV/0!</v>
      </c>
      <c r="Q97" s="9" t="e">
        <f t="shared" ref="Q97:R98" si="16">L97*100/G97</f>
        <v>#DIV/0!</v>
      </c>
      <c r="R97" s="9" t="e">
        <f t="shared" si="16"/>
        <v>#DIV/0!</v>
      </c>
      <c r="S97" s="11"/>
    </row>
    <row r="98" spans="1:19" s="2" customFormat="1" ht="25.5" customHeight="1" x14ac:dyDescent="0.15">
      <c r="A98" s="7" t="s">
        <v>357</v>
      </c>
      <c r="B98" s="3"/>
      <c r="C98" s="6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9" t="e">
        <f t="shared" si="10"/>
        <v>#DIV/0!</v>
      </c>
      <c r="O98" s="9" t="e">
        <f t="shared" si="10"/>
        <v>#DIV/0!</v>
      </c>
      <c r="P98" s="9" t="e">
        <f t="shared" si="10"/>
        <v>#DIV/0!</v>
      </c>
      <c r="Q98" s="9" t="e">
        <f t="shared" si="16"/>
        <v>#DIV/0!</v>
      </c>
      <c r="R98" s="9" t="e">
        <f t="shared" si="16"/>
        <v>#DIV/0!</v>
      </c>
      <c r="S98" s="11"/>
    </row>
    <row r="99" spans="1:19" s="2" customFormat="1" ht="20.25" customHeight="1" x14ac:dyDescent="0.15">
      <c r="A99" s="90" t="s">
        <v>38</v>
      </c>
      <c r="B99" s="124" t="s">
        <v>17</v>
      </c>
      <c r="C99" s="125"/>
      <c r="D99" s="72">
        <f>'2026 m.'!C44</f>
        <v>0</v>
      </c>
      <c r="E99" s="72">
        <f>'2026 m.'!D44</f>
        <v>0</v>
      </c>
      <c r="F99" s="72">
        <f>'2026 m.'!E44</f>
        <v>0</v>
      </c>
      <c r="G99" s="72">
        <f>'2026 m.'!F44</f>
        <v>0</v>
      </c>
      <c r="H99" s="72">
        <f>'2026 m.'!G44</f>
        <v>0</v>
      </c>
      <c r="I99" s="72">
        <f>'2026 m.'!H44</f>
        <v>0</v>
      </c>
      <c r="J99" s="72">
        <f>'2026 m.'!I44</f>
        <v>0</v>
      </c>
      <c r="K99" s="72">
        <f>'2026 m.'!J44</f>
        <v>0</v>
      </c>
      <c r="L99" s="72">
        <f>'2026 m.'!K44</f>
        <v>0</v>
      </c>
      <c r="M99" s="72">
        <f>'2026 m.'!L44</f>
        <v>0</v>
      </c>
      <c r="N99" s="9" t="e">
        <f t="shared" si="10"/>
        <v>#DIV/0!</v>
      </c>
      <c r="O99" s="9" t="e">
        <f t="shared" si="10"/>
        <v>#DIV/0!</v>
      </c>
      <c r="P99" s="9" t="e">
        <f t="shared" si="10"/>
        <v>#DIV/0!</v>
      </c>
      <c r="Q99" s="9" t="e">
        <f t="shared" si="10"/>
        <v>#DIV/0!</v>
      </c>
      <c r="R99" s="9" t="e">
        <f t="shared" si="10"/>
        <v>#DIV/0!</v>
      </c>
      <c r="S99" s="11"/>
    </row>
    <row r="100" spans="1:19" s="2" customFormat="1" ht="20.25" customHeight="1" x14ac:dyDescent="0.15">
      <c r="A100" s="7" t="s">
        <v>382</v>
      </c>
      <c r="B100" s="69"/>
      <c r="C100" s="76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9" t="e">
        <f t="shared" si="10"/>
        <v>#DIV/0!</v>
      </c>
      <c r="O100" s="9" t="e">
        <f t="shared" ref="O100:R101" si="17">J100*100/E100</f>
        <v>#DIV/0!</v>
      </c>
      <c r="P100" s="9" t="e">
        <f t="shared" si="17"/>
        <v>#DIV/0!</v>
      </c>
      <c r="Q100" s="9" t="e">
        <f t="shared" si="17"/>
        <v>#DIV/0!</v>
      </c>
      <c r="R100" s="9" t="e">
        <f t="shared" si="17"/>
        <v>#DIV/0!</v>
      </c>
      <c r="S100" s="11"/>
    </row>
    <row r="101" spans="1:19" s="2" customFormat="1" ht="20.25" customHeight="1" x14ac:dyDescent="0.15">
      <c r="A101" s="7" t="s">
        <v>383</v>
      </c>
      <c r="B101" s="69"/>
      <c r="C101" s="77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9" t="e">
        <f t="shared" si="10"/>
        <v>#DIV/0!</v>
      </c>
      <c r="O101" s="9" t="e">
        <f t="shared" si="17"/>
        <v>#DIV/0!</v>
      </c>
      <c r="P101" s="9" t="e">
        <f t="shared" si="17"/>
        <v>#DIV/0!</v>
      </c>
      <c r="Q101" s="9" t="e">
        <f t="shared" si="17"/>
        <v>#DIV/0!</v>
      </c>
      <c r="R101" s="9" t="e">
        <f t="shared" si="17"/>
        <v>#DIV/0!</v>
      </c>
      <c r="S101" s="11"/>
    </row>
    <row r="102" spans="1:19" s="2" customFormat="1" ht="24.75" customHeight="1" x14ac:dyDescent="0.15">
      <c r="A102" s="90" t="s">
        <v>39</v>
      </c>
      <c r="B102" s="115" t="s">
        <v>18</v>
      </c>
      <c r="C102" s="116"/>
      <c r="D102" s="72">
        <f>'2026 m.'!C45</f>
        <v>0</v>
      </c>
      <c r="E102" s="72">
        <f>'2026 m.'!D45</f>
        <v>0</v>
      </c>
      <c r="F102" s="72">
        <f>'2026 m.'!E45</f>
        <v>0</v>
      </c>
      <c r="G102" s="72">
        <f>'2026 m.'!F45</f>
        <v>0</v>
      </c>
      <c r="H102" s="72">
        <f>'2026 m.'!G45</f>
        <v>0</v>
      </c>
      <c r="I102" s="72">
        <f>'2026 m.'!H45</f>
        <v>0</v>
      </c>
      <c r="J102" s="72">
        <f>'2026 m.'!I45</f>
        <v>0</v>
      </c>
      <c r="K102" s="72">
        <f>'2026 m.'!J45</f>
        <v>0</v>
      </c>
      <c r="L102" s="72">
        <f>'2026 m.'!K45</f>
        <v>0</v>
      </c>
      <c r="M102" s="72">
        <f>'2026 m.'!L45</f>
        <v>0</v>
      </c>
      <c r="N102" s="9" t="e">
        <f t="shared" si="10"/>
        <v>#DIV/0!</v>
      </c>
      <c r="O102" s="9" t="e">
        <f t="shared" si="10"/>
        <v>#DIV/0!</v>
      </c>
      <c r="P102" s="9" t="e">
        <f t="shared" si="10"/>
        <v>#DIV/0!</v>
      </c>
      <c r="Q102" s="9" t="e">
        <f t="shared" si="10"/>
        <v>#DIV/0!</v>
      </c>
      <c r="R102" s="9" t="e">
        <f t="shared" si="10"/>
        <v>#DIV/0!</v>
      </c>
      <c r="S102" s="11"/>
    </row>
    <row r="103" spans="1:19" s="2" customFormat="1" ht="18.75" customHeight="1" x14ac:dyDescent="0.15">
      <c r="A103" s="7" t="s">
        <v>358</v>
      </c>
      <c r="B103" s="3"/>
      <c r="C103" s="74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9" t="e">
        <f t="shared" si="10"/>
        <v>#DIV/0!</v>
      </c>
      <c r="O103" s="9" t="e">
        <f t="shared" ref="O103:R104" si="18">J103*100/E103</f>
        <v>#DIV/0!</v>
      </c>
      <c r="P103" s="9" t="e">
        <f t="shared" si="18"/>
        <v>#DIV/0!</v>
      </c>
      <c r="Q103" s="9" t="e">
        <f t="shared" si="18"/>
        <v>#DIV/0!</v>
      </c>
      <c r="R103" s="9" t="e">
        <f t="shared" si="18"/>
        <v>#DIV/0!</v>
      </c>
      <c r="S103" s="11"/>
    </row>
    <row r="104" spans="1:19" s="2" customFormat="1" ht="18.600000000000001" customHeight="1" x14ac:dyDescent="0.15">
      <c r="A104" s="7" t="s">
        <v>359</v>
      </c>
      <c r="B104" s="3"/>
      <c r="C104" s="74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9" t="e">
        <f t="shared" si="10"/>
        <v>#DIV/0!</v>
      </c>
      <c r="O104" s="9" t="e">
        <f t="shared" si="18"/>
        <v>#DIV/0!</v>
      </c>
      <c r="P104" s="9" t="e">
        <f t="shared" si="18"/>
        <v>#DIV/0!</v>
      </c>
      <c r="Q104" s="9" t="e">
        <f t="shared" si="18"/>
        <v>#DIV/0!</v>
      </c>
      <c r="R104" s="9" t="e">
        <f t="shared" si="18"/>
        <v>#DIV/0!</v>
      </c>
      <c r="S104" s="11"/>
    </row>
    <row r="105" spans="1:19" ht="18" customHeight="1" x14ac:dyDescent="0.2">
      <c r="A105" s="90" t="s">
        <v>86</v>
      </c>
      <c r="B105" s="115" t="s">
        <v>19</v>
      </c>
      <c r="C105" s="116"/>
      <c r="D105" s="72">
        <f>'2026 m.'!C46</f>
        <v>0</v>
      </c>
      <c r="E105" s="72">
        <f>'2026 m.'!D46</f>
        <v>0</v>
      </c>
      <c r="F105" s="72">
        <f>'2026 m.'!E46</f>
        <v>0</v>
      </c>
      <c r="G105" s="72">
        <f>'2026 m.'!F46</f>
        <v>0</v>
      </c>
      <c r="H105" s="72">
        <f>'2026 m.'!G46</f>
        <v>0</v>
      </c>
      <c r="I105" s="72">
        <f>'2026 m.'!H46</f>
        <v>0</v>
      </c>
      <c r="J105" s="72">
        <f>'2026 m.'!I46</f>
        <v>0</v>
      </c>
      <c r="K105" s="72">
        <f>'2026 m.'!J46</f>
        <v>0</v>
      </c>
      <c r="L105" s="72">
        <f>'2026 m.'!K46</f>
        <v>0</v>
      </c>
      <c r="M105" s="72">
        <f>'2026 m.'!L46</f>
        <v>0</v>
      </c>
      <c r="N105" s="9" t="e">
        <f t="shared" si="10"/>
        <v>#DIV/0!</v>
      </c>
      <c r="O105" s="9" t="e">
        <f t="shared" si="10"/>
        <v>#DIV/0!</v>
      </c>
      <c r="P105" s="9" t="e">
        <f t="shared" si="10"/>
        <v>#DIV/0!</v>
      </c>
      <c r="Q105" s="9" t="e">
        <f t="shared" si="10"/>
        <v>#DIV/0!</v>
      </c>
      <c r="R105" s="9" t="e">
        <f t="shared" si="10"/>
        <v>#DIV/0!</v>
      </c>
      <c r="S105" s="11"/>
    </row>
    <row r="106" spans="1:19" ht="18" customHeight="1" x14ac:dyDescent="0.2">
      <c r="A106" s="97" t="s">
        <v>416</v>
      </c>
      <c r="B106" s="96"/>
      <c r="C106" s="98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85"/>
      <c r="O106" s="86"/>
      <c r="P106" s="86"/>
      <c r="Q106" s="86"/>
      <c r="R106" s="87"/>
      <c r="S106" s="11"/>
    </row>
    <row r="107" spans="1:19" ht="29.25" customHeight="1" x14ac:dyDescent="0.2">
      <c r="A107" s="7" t="s">
        <v>1</v>
      </c>
      <c r="B107" s="191" t="s">
        <v>401</v>
      </c>
      <c r="C107" s="189"/>
      <c r="D107" s="117">
        <f>SUM('2026 m.'!C47:G47)</f>
        <v>0</v>
      </c>
      <c r="E107" s="118"/>
      <c r="F107" s="118"/>
      <c r="G107" s="118"/>
      <c r="H107" s="119"/>
      <c r="I107" s="117">
        <f>SUM('2026 m.'!H47:L47)</f>
        <v>0</v>
      </c>
      <c r="J107" s="118"/>
      <c r="K107" s="118"/>
      <c r="L107" s="118"/>
      <c r="M107" s="119"/>
      <c r="N107" s="112" t="e">
        <f t="shared" ref="N107:N135" si="19">I107*100/D107</f>
        <v>#DIV/0!</v>
      </c>
      <c r="O107" s="113"/>
      <c r="P107" s="113"/>
      <c r="Q107" s="113"/>
      <c r="R107" s="114"/>
      <c r="S107" s="12"/>
    </row>
    <row r="108" spans="1:19" ht="29.25" customHeight="1" x14ac:dyDescent="0.2">
      <c r="A108" s="7" t="s">
        <v>134</v>
      </c>
      <c r="B108" s="191" t="s">
        <v>402</v>
      </c>
      <c r="C108" s="189"/>
      <c r="D108" s="117">
        <f>SUM('2026 m.'!C48:G48)</f>
        <v>0</v>
      </c>
      <c r="E108" s="118"/>
      <c r="F108" s="118"/>
      <c r="G108" s="118"/>
      <c r="H108" s="119"/>
      <c r="I108" s="117">
        <f>SUM('2026 m.'!H48:L48)</f>
        <v>0</v>
      </c>
      <c r="J108" s="118"/>
      <c r="K108" s="118"/>
      <c r="L108" s="118"/>
      <c r="M108" s="119"/>
      <c r="N108" s="112" t="e">
        <f t="shared" si="19"/>
        <v>#DIV/0!</v>
      </c>
      <c r="O108" s="113"/>
      <c r="P108" s="113"/>
      <c r="Q108" s="113"/>
      <c r="R108" s="114"/>
      <c r="S108" s="40"/>
    </row>
    <row r="109" spans="1:19" ht="25.15" customHeight="1" x14ac:dyDescent="0.2">
      <c r="A109" s="7" t="s">
        <v>2</v>
      </c>
      <c r="B109" s="198" t="s">
        <v>403</v>
      </c>
      <c r="C109" s="199"/>
      <c r="D109" s="117">
        <f>SUM('2026 m.'!C49:G49)</f>
        <v>0</v>
      </c>
      <c r="E109" s="118"/>
      <c r="F109" s="118"/>
      <c r="G109" s="118"/>
      <c r="H109" s="119"/>
      <c r="I109" s="117">
        <f>SUM('2026 m.'!H49:L49)</f>
        <v>0</v>
      </c>
      <c r="J109" s="118"/>
      <c r="K109" s="118"/>
      <c r="L109" s="118"/>
      <c r="M109" s="119"/>
      <c r="N109" s="112" t="e">
        <f t="shared" si="19"/>
        <v>#DIV/0!</v>
      </c>
      <c r="O109" s="113"/>
      <c r="P109" s="113"/>
      <c r="Q109" s="113"/>
      <c r="R109" s="114"/>
      <c r="S109" s="40"/>
    </row>
    <row r="110" spans="1:19" ht="27.6" customHeight="1" x14ac:dyDescent="0.2">
      <c r="A110" s="7" t="s">
        <v>7</v>
      </c>
      <c r="B110" s="143" t="s">
        <v>56</v>
      </c>
      <c r="C110" s="127"/>
      <c r="D110" s="117">
        <f>SUM('2026 m.'!C50:G50)</f>
        <v>0</v>
      </c>
      <c r="E110" s="118"/>
      <c r="F110" s="118"/>
      <c r="G110" s="118"/>
      <c r="H110" s="119"/>
      <c r="I110" s="117">
        <f>SUM('2026 m.'!H50:L50)</f>
        <v>0</v>
      </c>
      <c r="J110" s="118"/>
      <c r="K110" s="118"/>
      <c r="L110" s="118"/>
      <c r="M110" s="119"/>
      <c r="N110" s="112" t="e">
        <f t="shared" ref="N110:N112" si="20">I110*100/D110</f>
        <v>#DIV/0!</v>
      </c>
      <c r="O110" s="113"/>
      <c r="P110" s="113"/>
      <c r="Q110" s="113"/>
      <c r="R110" s="114"/>
      <c r="S110" s="13"/>
    </row>
    <row r="111" spans="1:19" ht="18.75" customHeight="1" x14ac:dyDescent="0.2">
      <c r="A111" s="7" t="s">
        <v>59</v>
      </c>
      <c r="B111" s="190" t="s">
        <v>91</v>
      </c>
      <c r="C111" s="121"/>
      <c r="D111" s="117" t="s">
        <v>480</v>
      </c>
      <c r="E111" s="118"/>
      <c r="F111" s="118"/>
      <c r="G111" s="118"/>
      <c r="H111" s="119"/>
      <c r="I111" s="117">
        <f>SUM('2026 m.'!H51:L51)</f>
        <v>0</v>
      </c>
      <c r="J111" s="118"/>
      <c r="K111" s="118"/>
      <c r="L111" s="118"/>
      <c r="M111" s="119"/>
      <c r="N111" s="112" t="e">
        <f t="shared" si="20"/>
        <v>#VALUE!</v>
      </c>
      <c r="O111" s="113"/>
      <c r="P111" s="113"/>
      <c r="Q111" s="113"/>
      <c r="R111" s="114"/>
      <c r="S111" s="14"/>
    </row>
    <row r="112" spans="1:19" ht="18.75" customHeight="1" x14ac:dyDescent="0.2">
      <c r="A112" s="7" t="s">
        <v>337</v>
      </c>
      <c r="B112" s="190" t="s">
        <v>53</v>
      </c>
      <c r="C112" s="121"/>
      <c r="D112" s="117" t="s">
        <v>480</v>
      </c>
      <c r="E112" s="118"/>
      <c r="F112" s="118"/>
      <c r="G112" s="118"/>
      <c r="H112" s="119"/>
      <c r="I112" s="117">
        <f>SUM('2026 m.'!H52:L52)</f>
        <v>0</v>
      </c>
      <c r="J112" s="118"/>
      <c r="K112" s="118"/>
      <c r="L112" s="118"/>
      <c r="M112" s="119"/>
      <c r="N112" s="112" t="e">
        <f t="shared" si="20"/>
        <v>#VALUE!</v>
      </c>
      <c r="O112" s="113"/>
      <c r="P112" s="113"/>
      <c r="Q112" s="113"/>
      <c r="R112" s="114"/>
      <c r="S112" s="14"/>
    </row>
    <row r="113" spans="1:19" ht="18.600000000000001" customHeight="1" x14ac:dyDescent="0.2">
      <c r="A113" s="7" t="s">
        <v>338</v>
      </c>
      <c r="B113" s="190" t="s">
        <v>54</v>
      </c>
      <c r="C113" s="121"/>
      <c r="D113" s="117" t="s">
        <v>480</v>
      </c>
      <c r="E113" s="118"/>
      <c r="F113" s="118"/>
      <c r="G113" s="118"/>
      <c r="H113" s="119"/>
      <c r="I113" s="117">
        <f>SUM('2026 m.'!H53:L53)</f>
        <v>0</v>
      </c>
      <c r="J113" s="118"/>
      <c r="K113" s="118"/>
      <c r="L113" s="118"/>
      <c r="M113" s="119"/>
      <c r="N113" s="112" t="e">
        <f t="shared" si="19"/>
        <v>#VALUE!</v>
      </c>
      <c r="O113" s="113"/>
      <c r="P113" s="113"/>
      <c r="Q113" s="113"/>
      <c r="R113" s="114"/>
      <c r="S113" s="14"/>
    </row>
    <row r="114" spans="1:19" ht="18.600000000000001" customHeight="1" x14ac:dyDescent="0.2">
      <c r="A114" s="7" t="s">
        <v>339</v>
      </c>
      <c r="B114" s="190" t="s">
        <v>55</v>
      </c>
      <c r="C114" s="121"/>
      <c r="D114" s="117" t="s">
        <v>480</v>
      </c>
      <c r="E114" s="118"/>
      <c r="F114" s="118"/>
      <c r="G114" s="118"/>
      <c r="H114" s="119"/>
      <c r="I114" s="117">
        <f>SUM('2026 m.'!H54:L54)</f>
        <v>0</v>
      </c>
      <c r="J114" s="118"/>
      <c r="K114" s="118"/>
      <c r="L114" s="118"/>
      <c r="M114" s="119"/>
      <c r="N114" s="112" t="e">
        <f t="shared" si="19"/>
        <v>#VALUE!</v>
      </c>
      <c r="O114" s="113"/>
      <c r="P114" s="113"/>
      <c r="Q114" s="113"/>
      <c r="R114" s="114"/>
      <c r="S114" s="14"/>
    </row>
    <row r="115" spans="1:19" ht="21.75" customHeight="1" x14ac:dyDescent="0.2">
      <c r="A115" s="7" t="s">
        <v>60</v>
      </c>
      <c r="B115" s="190" t="s">
        <v>99</v>
      </c>
      <c r="C115" s="121"/>
      <c r="D115" s="117">
        <f>SUM('2026 m.'!C55:G55)</f>
        <v>0</v>
      </c>
      <c r="E115" s="118"/>
      <c r="F115" s="118"/>
      <c r="G115" s="118"/>
      <c r="H115" s="119"/>
      <c r="I115" s="117">
        <f>SUM('2026 m.'!H55:L55)</f>
        <v>0</v>
      </c>
      <c r="J115" s="118"/>
      <c r="K115" s="118"/>
      <c r="L115" s="118"/>
      <c r="M115" s="119"/>
      <c r="N115" s="112" t="e">
        <f t="shared" si="19"/>
        <v>#DIV/0!</v>
      </c>
      <c r="O115" s="113"/>
      <c r="P115" s="113"/>
      <c r="Q115" s="113"/>
      <c r="R115" s="114"/>
      <c r="S115" s="14"/>
    </row>
    <row r="116" spans="1:19" ht="21.75" customHeight="1" x14ac:dyDescent="0.2">
      <c r="A116" s="7" t="s">
        <v>340</v>
      </c>
      <c r="B116" s="190" t="s">
        <v>53</v>
      </c>
      <c r="C116" s="121"/>
      <c r="D116" s="117">
        <f>SUM('2026 m.'!C56:G56)</f>
        <v>0</v>
      </c>
      <c r="E116" s="118"/>
      <c r="F116" s="118"/>
      <c r="G116" s="118"/>
      <c r="H116" s="119"/>
      <c r="I116" s="117">
        <f>SUM('2026 m.'!H56:L56)</f>
        <v>0</v>
      </c>
      <c r="J116" s="118"/>
      <c r="K116" s="118"/>
      <c r="L116" s="118"/>
      <c r="M116" s="119"/>
      <c r="N116" s="112" t="e">
        <f t="shared" si="19"/>
        <v>#DIV/0!</v>
      </c>
      <c r="O116" s="113"/>
      <c r="P116" s="113"/>
      <c r="Q116" s="113"/>
      <c r="R116" s="114"/>
      <c r="S116" s="14"/>
    </row>
    <row r="117" spans="1:19" ht="18" customHeight="1" x14ac:dyDescent="0.2">
      <c r="A117" s="7" t="s">
        <v>341</v>
      </c>
      <c r="B117" s="190" t="s">
        <v>54</v>
      </c>
      <c r="C117" s="121"/>
      <c r="D117" s="117">
        <f>SUM('2026 m.'!C57:G57)</f>
        <v>0</v>
      </c>
      <c r="E117" s="118"/>
      <c r="F117" s="118"/>
      <c r="G117" s="118"/>
      <c r="H117" s="119"/>
      <c r="I117" s="117">
        <f>SUM('2026 m.'!H57:L57)</f>
        <v>0</v>
      </c>
      <c r="J117" s="118"/>
      <c r="K117" s="118"/>
      <c r="L117" s="118"/>
      <c r="M117" s="119"/>
      <c r="N117" s="112" t="e">
        <f t="shared" si="19"/>
        <v>#DIV/0!</v>
      </c>
      <c r="O117" s="113"/>
      <c r="P117" s="113"/>
      <c r="Q117" s="113"/>
      <c r="R117" s="114"/>
      <c r="S117" s="14"/>
    </row>
    <row r="118" spans="1:19" ht="22.9" customHeight="1" x14ac:dyDescent="0.2">
      <c r="A118" s="7" t="s">
        <v>342</v>
      </c>
      <c r="B118" s="190" t="s">
        <v>55</v>
      </c>
      <c r="C118" s="121"/>
      <c r="D118" s="117">
        <f>SUM('2026 m.'!C58:G58)</f>
        <v>0</v>
      </c>
      <c r="E118" s="118"/>
      <c r="F118" s="118"/>
      <c r="G118" s="118"/>
      <c r="H118" s="119"/>
      <c r="I118" s="117">
        <f>SUM('2026 m.'!H58:L58)</f>
        <v>0</v>
      </c>
      <c r="J118" s="118"/>
      <c r="K118" s="118"/>
      <c r="L118" s="118"/>
      <c r="M118" s="119"/>
      <c r="N118" s="112" t="e">
        <f t="shared" si="19"/>
        <v>#DIV/0!</v>
      </c>
      <c r="O118" s="113"/>
      <c r="P118" s="113"/>
      <c r="Q118" s="113"/>
      <c r="R118" s="114"/>
      <c r="S118" s="14"/>
    </row>
    <row r="119" spans="1:19" ht="27" customHeight="1" x14ac:dyDescent="0.2">
      <c r="A119" s="7" t="s">
        <v>43</v>
      </c>
      <c r="B119" s="191" t="s">
        <v>73</v>
      </c>
      <c r="C119" s="192"/>
      <c r="D119" s="117" t="s">
        <v>480</v>
      </c>
      <c r="E119" s="118"/>
      <c r="F119" s="118"/>
      <c r="G119" s="118"/>
      <c r="H119" s="119"/>
      <c r="I119" s="117">
        <f>SUM('2026 m.'!H59:L59)</f>
        <v>0</v>
      </c>
      <c r="J119" s="118"/>
      <c r="K119" s="118"/>
      <c r="L119" s="118"/>
      <c r="M119" s="119"/>
      <c r="N119" s="112" t="e">
        <f t="shared" si="19"/>
        <v>#VALUE!</v>
      </c>
      <c r="O119" s="113"/>
      <c r="P119" s="113"/>
      <c r="Q119" s="113"/>
      <c r="R119" s="114"/>
      <c r="S119" s="14"/>
    </row>
    <row r="120" spans="1:19" ht="33" customHeight="1" x14ac:dyDescent="0.2">
      <c r="A120" s="68" t="s">
        <v>61</v>
      </c>
      <c r="B120" s="190" t="s">
        <v>92</v>
      </c>
      <c r="C120" s="121"/>
      <c r="D120" s="117" t="s">
        <v>480</v>
      </c>
      <c r="E120" s="118"/>
      <c r="F120" s="118"/>
      <c r="G120" s="118"/>
      <c r="H120" s="119"/>
      <c r="I120" s="117">
        <f>SUM('2026 m.'!H60:L60)</f>
        <v>0</v>
      </c>
      <c r="J120" s="118"/>
      <c r="K120" s="118"/>
      <c r="L120" s="118"/>
      <c r="M120" s="119"/>
      <c r="N120" s="112" t="e">
        <f t="shared" si="19"/>
        <v>#VALUE!</v>
      </c>
      <c r="O120" s="113"/>
      <c r="P120" s="113"/>
      <c r="Q120" s="113"/>
      <c r="R120" s="114"/>
      <c r="S120" s="14"/>
    </row>
    <row r="121" spans="1:19" ht="31.5" customHeight="1" x14ac:dyDescent="0.2">
      <c r="A121" s="68" t="s">
        <v>62</v>
      </c>
      <c r="B121" s="190" t="s">
        <v>100</v>
      </c>
      <c r="C121" s="121"/>
      <c r="D121" s="117">
        <f>SUM('2026 m.'!C61:G61)</f>
        <v>0</v>
      </c>
      <c r="E121" s="118"/>
      <c r="F121" s="118"/>
      <c r="G121" s="118"/>
      <c r="H121" s="119"/>
      <c r="I121" s="117">
        <f>SUM('2026 m.'!H61:L61)</f>
        <v>0</v>
      </c>
      <c r="J121" s="118"/>
      <c r="K121" s="118"/>
      <c r="L121" s="118"/>
      <c r="M121" s="119"/>
      <c r="N121" s="112" t="e">
        <f t="shared" si="19"/>
        <v>#DIV/0!</v>
      </c>
      <c r="O121" s="113"/>
      <c r="P121" s="113"/>
      <c r="Q121" s="113"/>
      <c r="R121" s="114"/>
      <c r="S121" s="14"/>
    </row>
    <row r="122" spans="1:19" ht="28.15" customHeight="1" x14ac:dyDescent="0.2">
      <c r="A122" s="7" t="s">
        <v>44</v>
      </c>
      <c r="B122" s="191" t="s">
        <v>71</v>
      </c>
      <c r="C122" s="192"/>
      <c r="D122" s="117" t="s">
        <v>480</v>
      </c>
      <c r="E122" s="118"/>
      <c r="F122" s="118"/>
      <c r="G122" s="118"/>
      <c r="H122" s="119"/>
      <c r="I122" s="117">
        <f>SUM('2026 m.'!H62:L62)</f>
        <v>0</v>
      </c>
      <c r="J122" s="118"/>
      <c r="K122" s="118"/>
      <c r="L122" s="118"/>
      <c r="M122" s="119"/>
      <c r="N122" s="112" t="e">
        <f t="shared" si="19"/>
        <v>#VALUE!</v>
      </c>
      <c r="O122" s="113"/>
      <c r="P122" s="113"/>
      <c r="Q122" s="113"/>
      <c r="R122" s="114"/>
      <c r="S122" s="14"/>
    </row>
    <row r="123" spans="1:19" ht="28.9" customHeight="1" x14ac:dyDescent="0.2">
      <c r="A123" s="7" t="s">
        <v>63</v>
      </c>
      <c r="B123" s="190" t="s">
        <v>93</v>
      </c>
      <c r="C123" s="121"/>
      <c r="D123" s="117" t="s">
        <v>480</v>
      </c>
      <c r="E123" s="118"/>
      <c r="F123" s="118"/>
      <c r="G123" s="118"/>
      <c r="H123" s="119"/>
      <c r="I123" s="117">
        <f>SUM('2026 m.'!H63:L63)</f>
        <v>0</v>
      </c>
      <c r="J123" s="118"/>
      <c r="K123" s="118"/>
      <c r="L123" s="118"/>
      <c r="M123" s="119"/>
      <c r="N123" s="112" t="e">
        <f t="shared" si="19"/>
        <v>#VALUE!</v>
      </c>
      <c r="O123" s="113"/>
      <c r="P123" s="113"/>
      <c r="Q123" s="113"/>
      <c r="R123" s="114"/>
      <c r="S123" s="14"/>
    </row>
    <row r="124" spans="1:19" ht="30.6" customHeight="1" x14ac:dyDescent="0.2">
      <c r="A124" s="7" t="s">
        <v>64</v>
      </c>
      <c r="B124" s="190" t="s">
        <v>101</v>
      </c>
      <c r="C124" s="121"/>
      <c r="D124" s="117">
        <f>SUM('2026 m.'!C64:G64)</f>
        <v>0</v>
      </c>
      <c r="E124" s="118"/>
      <c r="F124" s="118"/>
      <c r="G124" s="118"/>
      <c r="H124" s="119"/>
      <c r="I124" s="117">
        <f>SUM('2026 m.'!H64:L64)</f>
        <v>0</v>
      </c>
      <c r="J124" s="118"/>
      <c r="K124" s="118"/>
      <c r="L124" s="118"/>
      <c r="M124" s="119"/>
      <c r="N124" s="112" t="e">
        <f t="shared" si="19"/>
        <v>#DIV/0!</v>
      </c>
      <c r="O124" s="113"/>
      <c r="P124" s="113"/>
      <c r="Q124" s="113"/>
      <c r="R124" s="114"/>
      <c r="S124" s="14"/>
    </row>
    <row r="125" spans="1:19" ht="29.45" customHeight="1" x14ac:dyDescent="0.2">
      <c r="A125" s="7" t="s">
        <v>45</v>
      </c>
      <c r="B125" s="191" t="s">
        <v>404</v>
      </c>
      <c r="C125" s="192"/>
      <c r="D125" s="117">
        <v>20</v>
      </c>
      <c r="E125" s="118"/>
      <c r="F125" s="118"/>
      <c r="G125" s="118"/>
      <c r="H125" s="119"/>
      <c r="I125" s="117">
        <f>SUM('2026 m.'!H65:L65)</f>
        <v>0</v>
      </c>
      <c r="J125" s="118"/>
      <c r="K125" s="118"/>
      <c r="L125" s="118"/>
      <c r="M125" s="119"/>
      <c r="N125" s="112">
        <f t="shared" si="19"/>
        <v>0</v>
      </c>
      <c r="O125" s="113"/>
      <c r="P125" s="113"/>
      <c r="Q125" s="113"/>
      <c r="R125" s="114"/>
      <c r="S125" s="12"/>
    </row>
    <row r="126" spans="1:19" ht="35.25" customHeight="1" x14ac:dyDescent="0.2">
      <c r="A126" s="7" t="s">
        <v>46</v>
      </c>
      <c r="B126" s="190" t="s">
        <v>94</v>
      </c>
      <c r="C126" s="121"/>
      <c r="D126" s="117">
        <v>20</v>
      </c>
      <c r="E126" s="118"/>
      <c r="F126" s="118"/>
      <c r="G126" s="118"/>
      <c r="H126" s="119"/>
      <c r="I126" s="117">
        <f>SUM('2026 m.'!H66:L66)</f>
        <v>0</v>
      </c>
      <c r="J126" s="118"/>
      <c r="K126" s="118"/>
      <c r="L126" s="118"/>
      <c r="M126" s="119"/>
      <c r="N126" s="112">
        <f t="shared" si="19"/>
        <v>0</v>
      </c>
      <c r="O126" s="113"/>
      <c r="P126" s="113"/>
      <c r="Q126" s="113"/>
      <c r="R126" s="114"/>
      <c r="S126" s="14"/>
    </row>
    <row r="127" spans="1:19" ht="30" customHeight="1" x14ac:dyDescent="0.2">
      <c r="A127" s="7" t="s">
        <v>47</v>
      </c>
      <c r="B127" s="190" t="s">
        <v>101</v>
      </c>
      <c r="C127" s="121"/>
      <c r="D127" s="117">
        <f>SUM('2026 m.'!C67:G67)</f>
        <v>0</v>
      </c>
      <c r="E127" s="118"/>
      <c r="F127" s="118"/>
      <c r="G127" s="118"/>
      <c r="H127" s="119"/>
      <c r="I127" s="117">
        <f>SUM('2026 m.'!H67:L67)</f>
        <v>0</v>
      </c>
      <c r="J127" s="118"/>
      <c r="K127" s="118"/>
      <c r="L127" s="118"/>
      <c r="M127" s="119"/>
      <c r="N127" s="112" t="e">
        <f t="shared" si="19"/>
        <v>#DIV/0!</v>
      </c>
      <c r="O127" s="113"/>
      <c r="P127" s="113"/>
      <c r="Q127" s="113"/>
      <c r="R127" s="114"/>
      <c r="S127" s="14"/>
    </row>
    <row r="128" spans="1:19" ht="24" customHeight="1" x14ac:dyDescent="0.2">
      <c r="A128" s="7" t="s">
        <v>343</v>
      </c>
      <c r="B128" s="188" t="s">
        <v>372</v>
      </c>
      <c r="C128" s="189"/>
      <c r="D128" s="117">
        <v>270</v>
      </c>
      <c r="E128" s="118"/>
      <c r="F128" s="118"/>
      <c r="G128" s="118"/>
      <c r="H128" s="119"/>
      <c r="I128" s="117">
        <f>SUM('2026 m.'!H68:L68)</f>
        <v>0</v>
      </c>
      <c r="J128" s="118"/>
      <c r="K128" s="118"/>
      <c r="L128" s="118"/>
      <c r="M128" s="119"/>
      <c r="N128" s="112">
        <f t="shared" si="19"/>
        <v>0</v>
      </c>
      <c r="O128" s="113"/>
      <c r="P128" s="113"/>
      <c r="Q128" s="113"/>
      <c r="R128" s="114"/>
      <c r="S128" s="12"/>
    </row>
    <row r="129" spans="1:920" ht="36" customHeight="1" x14ac:dyDescent="0.2">
      <c r="A129" s="8" t="s">
        <v>344</v>
      </c>
      <c r="B129" s="190" t="s">
        <v>95</v>
      </c>
      <c r="C129" s="121"/>
      <c r="D129" s="117">
        <v>270</v>
      </c>
      <c r="E129" s="118"/>
      <c r="F129" s="118"/>
      <c r="G129" s="118"/>
      <c r="H129" s="119"/>
      <c r="I129" s="117">
        <f>SUM('2026 m.'!H69:L69)</f>
        <v>0</v>
      </c>
      <c r="J129" s="118"/>
      <c r="K129" s="118"/>
      <c r="L129" s="118"/>
      <c r="M129" s="119"/>
      <c r="N129" s="112">
        <f t="shared" si="19"/>
        <v>0</v>
      </c>
      <c r="O129" s="113"/>
      <c r="P129" s="113"/>
      <c r="Q129" s="113"/>
      <c r="R129" s="114"/>
      <c r="S129" s="12"/>
    </row>
    <row r="130" spans="1:920" s="2" customFormat="1" ht="27.75" customHeight="1" x14ac:dyDescent="0.2">
      <c r="A130" s="8" t="s">
        <v>345</v>
      </c>
      <c r="B130" s="190" t="s">
        <v>102</v>
      </c>
      <c r="C130" s="121"/>
      <c r="D130" s="117">
        <f>SUM('2026 m.'!C70:G70)</f>
        <v>0</v>
      </c>
      <c r="E130" s="118"/>
      <c r="F130" s="118"/>
      <c r="G130" s="118"/>
      <c r="H130" s="119"/>
      <c r="I130" s="117">
        <f>SUM('2026 m.'!H70:L70)</f>
        <v>0</v>
      </c>
      <c r="J130" s="118"/>
      <c r="K130" s="118"/>
      <c r="L130" s="118"/>
      <c r="M130" s="119"/>
      <c r="N130" s="112" t="e">
        <f t="shared" si="19"/>
        <v>#DIV/0!</v>
      </c>
      <c r="O130" s="113"/>
      <c r="P130" s="113"/>
      <c r="Q130" s="113"/>
      <c r="R130" s="114"/>
      <c r="S130" s="12"/>
    </row>
    <row r="131" spans="1:920" s="2" customFormat="1" ht="28.5" customHeight="1" x14ac:dyDescent="0.2">
      <c r="A131" s="21" t="s">
        <v>396</v>
      </c>
      <c r="B131" s="126" t="s">
        <v>76</v>
      </c>
      <c r="C131" s="127"/>
      <c r="D131" s="117">
        <v>5</v>
      </c>
      <c r="E131" s="118"/>
      <c r="F131" s="118"/>
      <c r="G131" s="118"/>
      <c r="H131" s="119"/>
      <c r="I131" s="117">
        <f>SUM('2026 m.'!H71:L71)</f>
        <v>0</v>
      </c>
      <c r="J131" s="118"/>
      <c r="K131" s="118"/>
      <c r="L131" s="118"/>
      <c r="M131" s="119"/>
      <c r="N131" s="112">
        <f t="shared" si="19"/>
        <v>0</v>
      </c>
      <c r="O131" s="113"/>
      <c r="P131" s="113"/>
      <c r="Q131" s="113"/>
      <c r="R131" s="114"/>
      <c r="S131" s="12"/>
    </row>
    <row r="132" spans="1:920" s="2" customFormat="1" ht="21" customHeight="1" x14ac:dyDescent="0.2">
      <c r="A132" s="64" t="s">
        <v>397</v>
      </c>
      <c r="B132" s="126" t="s">
        <v>360</v>
      </c>
      <c r="C132" s="121"/>
      <c r="D132" s="117">
        <f>SUM('2026 m.'!C72:G72)</f>
        <v>0</v>
      </c>
      <c r="E132" s="118"/>
      <c r="F132" s="118"/>
      <c r="G132" s="118"/>
      <c r="H132" s="119"/>
      <c r="I132" s="117">
        <f>SUM('2026 m.'!H72:L72)</f>
        <v>0</v>
      </c>
      <c r="J132" s="118"/>
      <c r="K132" s="118"/>
      <c r="L132" s="118"/>
      <c r="M132" s="119"/>
      <c r="N132" s="112" t="e">
        <f t="shared" si="19"/>
        <v>#DIV/0!</v>
      </c>
      <c r="O132" s="113"/>
      <c r="P132" s="113"/>
      <c r="Q132" s="113"/>
      <c r="R132" s="114"/>
      <c r="S132" s="12"/>
    </row>
    <row r="133" spans="1:920" s="2" customFormat="1" ht="27" customHeight="1" x14ac:dyDescent="0.2">
      <c r="A133" s="62" t="s">
        <v>399</v>
      </c>
      <c r="B133" s="122" t="s">
        <v>361</v>
      </c>
      <c r="C133" s="123"/>
      <c r="D133" s="117">
        <f>SUM('2026 m.'!C73:G73)</f>
        <v>0</v>
      </c>
      <c r="E133" s="118"/>
      <c r="F133" s="118"/>
      <c r="G133" s="118"/>
      <c r="H133" s="119"/>
      <c r="I133" s="117">
        <f>SUM('2026 m.'!H73:L73)</f>
        <v>0</v>
      </c>
      <c r="J133" s="118"/>
      <c r="K133" s="118"/>
      <c r="L133" s="118"/>
      <c r="M133" s="119"/>
      <c r="N133" s="112" t="e">
        <f t="shared" si="19"/>
        <v>#DIV/0!</v>
      </c>
      <c r="O133" s="113"/>
      <c r="P133" s="113"/>
      <c r="Q133" s="113"/>
      <c r="R133" s="114"/>
      <c r="S133" s="12"/>
    </row>
    <row r="134" spans="1:920" s="2" customFormat="1" ht="24.6" customHeight="1" x14ac:dyDescent="0.2">
      <c r="A134" s="61" t="s">
        <v>400</v>
      </c>
      <c r="B134" s="122" t="s">
        <v>362</v>
      </c>
      <c r="C134" s="123"/>
      <c r="D134" s="117">
        <f>SUM('2026 m.'!C74:G74)</f>
        <v>0</v>
      </c>
      <c r="E134" s="118"/>
      <c r="F134" s="118"/>
      <c r="G134" s="118"/>
      <c r="H134" s="119"/>
      <c r="I134" s="117">
        <f>SUM('2026 m.'!H74:L74)</f>
        <v>0</v>
      </c>
      <c r="J134" s="118"/>
      <c r="K134" s="118"/>
      <c r="L134" s="118"/>
      <c r="M134" s="119"/>
      <c r="N134" s="112" t="e">
        <f t="shared" ref="N134" si="21">I134*100/D134</f>
        <v>#DIV/0!</v>
      </c>
      <c r="O134" s="113"/>
      <c r="P134" s="113"/>
      <c r="Q134" s="113"/>
      <c r="R134" s="114"/>
      <c r="S134" s="12"/>
    </row>
    <row r="135" spans="1:920" s="2" customFormat="1" ht="31.5" customHeight="1" x14ac:dyDescent="0.2">
      <c r="A135" s="61" t="s">
        <v>317</v>
      </c>
      <c r="B135" s="122" t="s">
        <v>373</v>
      </c>
      <c r="C135" s="123"/>
      <c r="D135" s="117">
        <v>1</v>
      </c>
      <c r="E135" s="118"/>
      <c r="F135" s="118"/>
      <c r="G135" s="118"/>
      <c r="H135" s="119"/>
      <c r="I135" s="117">
        <f>SUM('2026 m.'!H75:L75)</f>
        <v>0</v>
      </c>
      <c r="J135" s="118"/>
      <c r="K135" s="118"/>
      <c r="L135" s="118"/>
      <c r="M135" s="119"/>
      <c r="N135" s="112">
        <f t="shared" si="19"/>
        <v>0</v>
      </c>
      <c r="O135" s="113"/>
      <c r="P135" s="113"/>
      <c r="Q135" s="113"/>
      <c r="R135" s="114"/>
      <c r="S135" s="12"/>
    </row>
    <row r="136" spans="1:920" s="57" customFormat="1" ht="27.75" customHeight="1" x14ac:dyDescent="0.2">
      <c r="A136" s="61" t="s">
        <v>310</v>
      </c>
      <c r="B136" s="122" t="s">
        <v>394</v>
      </c>
      <c r="C136" s="123"/>
      <c r="D136" s="134"/>
      <c r="E136" s="135"/>
      <c r="F136" s="135"/>
      <c r="G136" s="135"/>
      <c r="H136" s="136"/>
      <c r="I136" s="134"/>
      <c r="J136" s="135"/>
      <c r="K136" s="135"/>
      <c r="L136" s="135"/>
      <c r="M136" s="136"/>
      <c r="N136" s="112" t="e">
        <f t="shared" ref="N136" si="22">I136*100/D136</f>
        <v>#DIV/0!</v>
      </c>
      <c r="O136" s="113"/>
      <c r="P136" s="113"/>
      <c r="Q136" s="113"/>
      <c r="R136" s="114"/>
      <c r="S136" s="1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  <c r="QL136" s="2"/>
      <c r="QM136" s="2"/>
      <c r="QN136" s="2"/>
      <c r="QO136" s="2"/>
      <c r="QP136" s="2"/>
      <c r="QQ136" s="2"/>
      <c r="QR136" s="2"/>
      <c r="QS136" s="2"/>
      <c r="QT136" s="2"/>
      <c r="QU136" s="2"/>
      <c r="QV136" s="2"/>
      <c r="QW136" s="2"/>
      <c r="QX136" s="2"/>
      <c r="QY136" s="2"/>
      <c r="QZ136" s="2"/>
      <c r="RA136" s="2"/>
      <c r="RB136" s="2"/>
      <c r="RC136" s="2"/>
      <c r="RD136" s="2"/>
      <c r="RE136" s="2"/>
      <c r="RF136" s="2"/>
      <c r="RG136" s="2"/>
      <c r="RH136" s="2"/>
      <c r="RI136" s="2"/>
      <c r="RJ136" s="2"/>
      <c r="RK136" s="2"/>
      <c r="RL136" s="2"/>
      <c r="RM136" s="2"/>
      <c r="RN136" s="2"/>
      <c r="RO136" s="2"/>
      <c r="RP136" s="2"/>
      <c r="RQ136" s="2"/>
      <c r="RR136" s="2"/>
      <c r="RS136" s="2"/>
      <c r="RT136" s="2"/>
      <c r="RU136" s="2"/>
      <c r="RV136" s="2"/>
      <c r="RW136" s="2"/>
      <c r="RX136" s="2"/>
      <c r="RY136" s="2"/>
      <c r="RZ136" s="2"/>
      <c r="SA136" s="2"/>
      <c r="SB136" s="2"/>
      <c r="SC136" s="2"/>
      <c r="SD136" s="2"/>
      <c r="SE136" s="2"/>
      <c r="SF136" s="2"/>
      <c r="SG136" s="2"/>
      <c r="SH136" s="2"/>
      <c r="SI136" s="2"/>
      <c r="SJ136" s="2"/>
      <c r="SK136" s="2"/>
      <c r="SL136" s="2"/>
      <c r="SM136" s="2"/>
      <c r="SN136" s="2"/>
      <c r="SO136" s="2"/>
      <c r="SP136" s="2"/>
      <c r="SQ136" s="2"/>
      <c r="SR136" s="2"/>
      <c r="SS136" s="2"/>
      <c r="ST136" s="2"/>
      <c r="SU136" s="2"/>
      <c r="SV136" s="2"/>
      <c r="SW136" s="2"/>
      <c r="SX136" s="2"/>
      <c r="SY136" s="2"/>
      <c r="SZ136" s="2"/>
      <c r="TA136" s="2"/>
      <c r="TB136" s="2"/>
      <c r="TC136" s="2"/>
      <c r="TD136" s="2"/>
      <c r="TE136" s="2"/>
      <c r="TF136" s="2"/>
      <c r="TG136" s="2"/>
      <c r="TH136" s="2"/>
      <c r="TI136" s="2"/>
      <c r="TJ136" s="2"/>
      <c r="TK136" s="2"/>
      <c r="TL136" s="2"/>
      <c r="TM136" s="2"/>
      <c r="TN136" s="2"/>
      <c r="TO136" s="2"/>
      <c r="TP136" s="2"/>
      <c r="TQ136" s="2"/>
      <c r="TR136" s="2"/>
      <c r="TS136" s="2"/>
      <c r="TT136" s="2"/>
      <c r="TU136" s="2"/>
      <c r="TV136" s="2"/>
      <c r="TW136" s="2"/>
      <c r="TX136" s="2"/>
      <c r="TY136" s="2"/>
      <c r="TZ136" s="2"/>
      <c r="UA136" s="2"/>
      <c r="UB136" s="2"/>
      <c r="UC136" s="2"/>
      <c r="UD136" s="2"/>
      <c r="UE136" s="2"/>
      <c r="UF136" s="2"/>
      <c r="UG136" s="2"/>
      <c r="UH136" s="2"/>
      <c r="UI136" s="2"/>
      <c r="UJ136" s="2"/>
      <c r="UK136" s="2"/>
      <c r="UL136" s="2"/>
      <c r="UM136" s="2"/>
      <c r="UN136" s="2"/>
      <c r="UO136" s="2"/>
      <c r="UP136" s="2"/>
      <c r="UQ136" s="2"/>
      <c r="UR136" s="2"/>
      <c r="US136" s="2"/>
      <c r="UT136" s="2"/>
      <c r="UU136" s="2"/>
      <c r="UV136" s="2"/>
      <c r="UW136" s="2"/>
      <c r="UX136" s="2"/>
      <c r="UY136" s="2"/>
      <c r="UZ136" s="2"/>
      <c r="VA136" s="2"/>
      <c r="VB136" s="2"/>
      <c r="VC136" s="2"/>
      <c r="VD136" s="2"/>
      <c r="VE136" s="2"/>
      <c r="VF136" s="2"/>
      <c r="VG136" s="2"/>
      <c r="VH136" s="2"/>
      <c r="VI136" s="2"/>
      <c r="VJ136" s="2"/>
      <c r="VK136" s="2"/>
      <c r="VL136" s="2"/>
      <c r="VM136" s="2"/>
      <c r="VN136" s="2"/>
      <c r="VO136" s="2"/>
      <c r="VP136" s="2"/>
      <c r="VQ136" s="2"/>
      <c r="VR136" s="2"/>
      <c r="VS136" s="2"/>
      <c r="VT136" s="2"/>
      <c r="VU136" s="2"/>
      <c r="VV136" s="2"/>
      <c r="VW136" s="2"/>
      <c r="VX136" s="2"/>
      <c r="VY136" s="2"/>
      <c r="VZ136" s="2"/>
      <c r="WA136" s="2"/>
      <c r="WB136" s="2"/>
      <c r="WC136" s="2"/>
      <c r="WD136" s="2"/>
      <c r="WE136" s="2"/>
      <c r="WF136" s="2"/>
      <c r="WG136" s="2"/>
      <c r="WH136" s="2"/>
      <c r="WI136" s="2"/>
      <c r="WJ136" s="2"/>
      <c r="WK136" s="2"/>
      <c r="WL136" s="2"/>
      <c r="WM136" s="2"/>
      <c r="WN136" s="2"/>
      <c r="WO136" s="2"/>
      <c r="WP136" s="2"/>
      <c r="WQ136" s="2"/>
      <c r="WR136" s="2"/>
      <c r="WS136" s="2"/>
      <c r="WT136" s="2"/>
      <c r="WU136" s="2"/>
      <c r="WV136" s="2"/>
      <c r="WW136" s="2"/>
      <c r="WX136" s="2"/>
      <c r="WY136" s="2"/>
      <c r="WZ136" s="2"/>
      <c r="XA136" s="2"/>
      <c r="XB136" s="2"/>
      <c r="XC136" s="2"/>
      <c r="XD136" s="2"/>
      <c r="XE136" s="2"/>
      <c r="XF136" s="2"/>
      <c r="XG136" s="2"/>
      <c r="XH136" s="2"/>
      <c r="XI136" s="2"/>
      <c r="XJ136" s="2"/>
      <c r="XK136" s="2"/>
      <c r="XL136" s="2"/>
      <c r="XM136" s="2"/>
      <c r="XN136" s="2"/>
      <c r="XO136" s="2"/>
      <c r="XP136" s="2"/>
      <c r="XQ136" s="2"/>
      <c r="XR136" s="2"/>
      <c r="XS136" s="2"/>
      <c r="XT136" s="2"/>
      <c r="XU136" s="2"/>
      <c r="XV136" s="2"/>
      <c r="XW136" s="2"/>
      <c r="XX136" s="2"/>
      <c r="XY136" s="2"/>
      <c r="XZ136" s="2"/>
      <c r="YA136" s="2"/>
      <c r="YB136" s="2"/>
      <c r="YC136" s="2"/>
      <c r="YD136" s="2"/>
      <c r="YE136" s="2"/>
      <c r="YF136" s="2"/>
      <c r="YG136" s="2"/>
      <c r="YH136" s="2"/>
      <c r="YI136" s="2"/>
      <c r="YJ136" s="2"/>
      <c r="YK136" s="2"/>
      <c r="YL136" s="2"/>
      <c r="YM136" s="2"/>
      <c r="YN136" s="2"/>
      <c r="YO136" s="2"/>
      <c r="YP136" s="2"/>
      <c r="YQ136" s="2"/>
      <c r="YR136" s="2"/>
      <c r="YS136" s="2"/>
      <c r="YT136" s="2"/>
      <c r="YU136" s="2"/>
      <c r="YV136" s="2"/>
      <c r="YW136" s="2"/>
      <c r="YX136" s="2"/>
      <c r="YY136" s="2"/>
      <c r="YZ136" s="2"/>
      <c r="ZA136" s="2"/>
      <c r="ZB136" s="2"/>
      <c r="ZC136" s="2"/>
      <c r="ZD136" s="2"/>
      <c r="ZE136" s="2"/>
      <c r="ZF136" s="2"/>
      <c r="ZG136" s="2"/>
      <c r="ZH136" s="2"/>
      <c r="ZI136" s="2"/>
      <c r="ZJ136" s="2"/>
      <c r="ZK136" s="2"/>
      <c r="ZL136" s="2"/>
      <c r="ZM136" s="2"/>
      <c r="ZN136" s="2"/>
      <c r="ZO136" s="2"/>
      <c r="ZP136" s="2"/>
      <c r="ZQ136" s="2"/>
      <c r="ZR136" s="2"/>
      <c r="ZS136" s="2"/>
      <c r="ZT136" s="2"/>
      <c r="ZU136" s="2"/>
      <c r="ZV136" s="2"/>
      <c r="ZW136" s="2"/>
      <c r="ZX136" s="2"/>
      <c r="ZY136" s="2"/>
      <c r="ZZ136" s="2"/>
      <c r="AAA136" s="2"/>
      <c r="AAB136" s="2"/>
      <c r="AAC136" s="2"/>
      <c r="AAD136" s="2"/>
      <c r="AAE136" s="2"/>
      <c r="AAF136" s="2"/>
      <c r="AAG136" s="2"/>
      <c r="AAH136" s="2"/>
      <c r="AAI136" s="2"/>
      <c r="AAJ136" s="2"/>
      <c r="AAK136" s="2"/>
      <c r="AAL136" s="2"/>
      <c r="AAM136" s="2"/>
      <c r="AAN136" s="2"/>
      <c r="AAO136" s="2"/>
      <c r="AAP136" s="2"/>
      <c r="AAQ136" s="2"/>
      <c r="AAR136" s="2"/>
      <c r="AAS136" s="2"/>
      <c r="AAT136" s="2"/>
      <c r="AAU136" s="2"/>
      <c r="AAV136" s="2"/>
      <c r="AAW136" s="2"/>
      <c r="AAX136" s="2"/>
      <c r="AAY136" s="2"/>
      <c r="AAZ136" s="2"/>
      <c r="ABA136" s="2"/>
      <c r="ABB136" s="2"/>
      <c r="ABC136" s="2"/>
      <c r="ABD136" s="2"/>
      <c r="ABE136" s="2"/>
      <c r="ABF136" s="2"/>
      <c r="ABG136" s="2"/>
      <c r="ABH136" s="2"/>
      <c r="ABI136" s="2"/>
      <c r="ABJ136" s="2"/>
      <c r="ABK136" s="2"/>
      <c r="ABL136" s="2"/>
      <c r="ABM136" s="2"/>
      <c r="ABN136" s="2"/>
      <c r="ABO136" s="2"/>
      <c r="ABP136" s="2"/>
      <c r="ABQ136" s="2"/>
      <c r="ABR136" s="2"/>
      <c r="ABS136" s="2"/>
      <c r="ABT136" s="2"/>
      <c r="ABU136" s="2"/>
      <c r="ABV136" s="2"/>
      <c r="ABW136" s="2"/>
      <c r="ABX136" s="2"/>
      <c r="ABY136" s="2"/>
      <c r="ABZ136" s="2"/>
      <c r="ACA136" s="2"/>
      <c r="ACB136" s="2"/>
      <c r="ACC136" s="2"/>
      <c r="ACD136" s="2"/>
      <c r="ACE136" s="2"/>
      <c r="ACF136" s="2"/>
      <c r="ACG136" s="2"/>
      <c r="ACH136" s="2"/>
      <c r="ACI136" s="2"/>
      <c r="ACJ136" s="2"/>
      <c r="ACK136" s="2"/>
      <c r="ACL136" s="2"/>
      <c r="ACM136" s="2"/>
      <c r="ACN136" s="2"/>
      <c r="ACO136" s="2"/>
      <c r="ACP136" s="2"/>
      <c r="ACQ136" s="2"/>
      <c r="ACR136" s="2"/>
      <c r="ACS136" s="2"/>
      <c r="ACT136" s="2"/>
      <c r="ACU136" s="2"/>
      <c r="ACV136" s="2"/>
      <c r="ACW136" s="2"/>
      <c r="ACX136" s="2"/>
      <c r="ACY136" s="2"/>
      <c r="ACZ136" s="2"/>
      <c r="ADA136" s="2"/>
      <c r="ADB136" s="2"/>
      <c r="ADC136" s="2"/>
      <c r="ADD136" s="2"/>
      <c r="ADE136" s="2"/>
      <c r="ADF136" s="2"/>
      <c r="ADG136" s="2"/>
      <c r="ADH136" s="2"/>
      <c r="ADI136" s="2"/>
      <c r="ADJ136" s="2"/>
      <c r="ADK136" s="2"/>
      <c r="ADL136" s="2"/>
      <c r="ADM136" s="2"/>
      <c r="ADN136" s="2"/>
      <c r="ADO136" s="2"/>
      <c r="ADP136" s="2"/>
      <c r="ADQ136" s="2"/>
      <c r="ADR136" s="2"/>
      <c r="ADS136" s="2"/>
      <c r="ADT136" s="2"/>
      <c r="ADU136" s="2"/>
      <c r="ADV136" s="2"/>
      <c r="ADW136" s="2"/>
      <c r="ADX136" s="2"/>
      <c r="ADY136" s="2"/>
      <c r="ADZ136" s="2"/>
      <c r="AEA136" s="2"/>
      <c r="AEB136" s="2"/>
      <c r="AEC136" s="2"/>
      <c r="AED136" s="2"/>
      <c r="AEE136" s="2"/>
      <c r="AEF136" s="2"/>
      <c r="AEG136" s="2"/>
      <c r="AEH136" s="2"/>
      <c r="AEI136" s="2"/>
      <c r="AEJ136" s="2"/>
      <c r="AEK136" s="2"/>
      <c r="AEL136" s="2"/>
      <c r="AEM136" s="2"/>
      <c r="AEN136" s="2"/>
      <c r="AEO136" s="2"/>
      <c r="AEP136" s="2"/>
      <c r="AEQ136" s="2"/>
      <c r="AER136" s="2"/>
      <c r="AES136" s="2"/>
      <c r="AET136" s="2"/>
      <c r="AEU136" s="2"/>
      <c r="AEV136" s="2"/>
      <c r="AEW136" s="2"/>
      <c r="AEX136" s="2"/>
      <c r="AEY136" s="2"/>
      <c r="AEZ136" s="2"/>
      <c r="AFA136" s="2"/>
      <c r="AFB136" s="2"/>
      <c r="AFC136" s="2"/>
      <c r="AFD136" s="2"/>
      <c r="AFE136" s="2"/>
      <c r="AFF136" s="2"/>
      <c r="AFG136" s="2"/>
      <c r="AFH136" s="2"/>
      <c r="AFI136" s="2"/>
      <c r="AFJ136" s="2"/>
      <c r="AFK136" s="2"/>
      <c r="AFL136" s="2"/>
      <c r="AFM136" s="2"/>
      <c r="AFN136" s="2"/>
      <c r="AFO136" s="2"/>
      <c r="AFP136" s="2"/>
      <c r="AFQ136" s="2"/>
      <c r="AFR136" s="2"/>
      <c r="AFS136" s="2"/>
      <c r="AFT136" s="2"/>
      <c r="AFU136" s="2"/>
      <c r="AFV136" s="2"/>
      <c r="AFW136" s="2"/>
      <c r="AFX136" s="2"/>
      <c r="AFY136" s="2"/>
      <c r="AFZ136" s="2"/>
      <c r="AGA136" s="2"/>
      <c r="AGB136" s="2"/>
      <c r="AGC136" s="2"/>
      <c r="AGD136" s="2"/>
      <c r="AGE136" s="2"/>
      <c r="AGF136" s="2"/>
      <c r="AGG136" s="2"/>
      <c r="AGH136" s="2"/>
      <c r="AGI136" s="2"/>
      <c r="AGJ136" s="2"/>
      <c r="AGK136" s="2"/>
      <c r="AGL136" s="2"/>
      <c r="AGM136" s="2"/>
      <c r="AGN136" s="2"/>
      <c r="AGO136" s="2"/>
      <c r="AGP136" s="2"/>
      <c r="AGQ136" s="2"/>
      <c r="AGR136" s="2"/>
      <c r="AGS136" s="2"/>
      <c r="AGT136" s="2"/>
      <c r="AGU136" s="2"/>
      <c r="AGV136" s="2"/>
      <c r="AGW136" s="2"/>
      <c r="AGX136" s="2"/>
      <c r="AGY136" s="2"/>
      <c r="AGZ136" s="2"/>
      <c r="AHA136" s="2"/>
      <c r="AHB136" s="2"/>
      <c r="AHC136" s="2"/>
      <c r="AHD136" s="2"/>
      <c r="AHE136" s="2"/>
      <c r="AHF136" s="2"/>
      <c r="AHG136" s="2"/>
      <c r="AHH136" s="2"/>
      <c r="AHI136" s="2"/>
      <c r="AHJ136" s="2"/>
      <c r="AHK136" s="2"/>
      <c r="AHL136" s="2"/>
      <c r="AHM136" s="2"/>
      <c r="AHN136" s="2"/>
      <c r="AHO136" s="2"/>
      <c r="AHP136" s="2"/>
      <c r="AHQ136" s="2"/>
      <c r="AHR136" s="2"/>
      <c r="AHS136" s="2"/>
      <c r="AHT136" s="2"/>
      <c r="AHU136" s="2"/>
      <c r="AHV136" s="2"/>
      <c r="AHW136" s="2"/>
      <c r="AHX136" s="2"/>
      <c r="AHY136" s="2"/>
      <c r="AHZ136" s="2"/>
      <c r="AIA136" s="2"/>
      <c r="AIB136" s="2"/>
      <c r="AIC136" s="2"/>
      <c r="AID136" s="2"/>
      <c r="AIE136" s="2"/>
      <c r="AIF136" s="2"/>
      <c r="AIG136" s="2"/>
      <c r="AIH136" s="2"/>
      <c r="AII136" s="2"/>
      <c r="AIJ136" s="2"/>
    </row>
    <row r="137" spans="1:920" s="2" customFormat="1" ht="27.75" customHeight="1" x14ac:dyDescent="0.2">
      <c r="A137" s="61" t="s">
        <v>311</v>
      </c>
      <c r="B137" s="120" t="s">
        <v>370</v>
      </c>
      <c r="C137" s="121"/>
      <c r="D137" s="138">
        <v>60</v>
      </c>
      <c r="E137" s="135"/>
      <c r="F137" s="135"/>
      <c r="G137" s="135"/>
      <c r="H137" s="136"/>
      <c r="I137" s="134"/>
      <c r="J137" s="135"/>
      <c r="K137" s="135"/>
      <c r="L137" s="135"/>
      <c r="M137" s="136"/>
      <c r="N137" s="112">
        <f t="shared" ref="N137" si="23">I137*100/D137</f>
        <v>0</v>
      </c>
      <c r="O137" s="113"/>
      <c r="P137" s="113"/>
      <c r="Q137" s="113"/>
      <c r="R137" s="114"/>
      <c r="S137" s="12"/>
    </row>
    <row r="138" spans="1:920" s="2" customFormat="1" ht="24" customHeight="1" x14ac:dyDescent="0.2">
      <c r="A138" s="66" t="s">
        <v>312</v>
      </c>
      <c r="B138" s="120" t="s">
        <v>379</v>
      </c>
      <c r="C138" s="121"/>
      <c r="D138" s="144">
        <f>SUM(D139,D140)</f>
        <v>0</v>
      </c>
      <c r="E138" s="118"/>
      <c r="F138" s="118"/>
      <c r="G138" s="118"/>
      <c r="H138" s="119"/>
      <c r="I138" s="144">
        <f>SUM(I139,I140)</f>
        <v>0</v>
      </c>
      <c r="J138" s="118"/>
      <c r="K138" s="118"/>
      <c r="L138" s="118"/>
      <c r="M138" s="119"/>
      <c r="N138" s="112" t="e">
        <f>I138*100/D138</f>
        <v>#DIV/0!</v>
      </c>
      <c r="O138" s="113"/>
      <c r="P138" s="113"/>
      <c r="Q138" s="113"/>
      <c r="R138" s="114"/>
      <c r="S138" s="12"/>
    </row>
    <row r="139" spans="1:920" s="2" customFormat="1" ht="27.75" customHeight="1" x14ac:dyDescent="0.2">
      <c r="A139" s="92" t="s">
        <v>413</v>
      </c>
      <c r="B139" s="122" t="s">
        <v>395</v>
      </c>
      <c r="C139" s="123"/>
      <c r="D139" s="138">
        <v>0</v>
      </c>
      <c r="E139" s="135"/>
      <c r="F139" s="135"/>
      <c r="G139" s="135"/>
      <c r="H139" s="136"/>
      <c r="I139" s="139"/>
      <c r="J139" s="140"/>
      <c r="K139" s="140"/>
      <c r="L139" s="140"/>
      <c r="M139" s="140"/>
      <c r="N139" s="112" t="e">
        <f t="shared" ref="N139:N141" si="24">I139*100/D139</f>
        <v>#DIV/0!</v>
      </c>
      <c r="O139" s="113"/>
      <c r="P139" s="113"/>
      <c r="Q139" s="113"/>
      <c r="R139" s="114"/>
      <c r="S139" s="12"/>
    </row>
    <row r="140" spans="1:920" s="2" customFormat="1" ht="27.75" customHeight="1" x14ac:dyDescent="0.2">
      <c r="A140" s="62" t="s">
        <v>414</v>
      </c>
      <c r="B140" s="120" t="s">
        <v>374</v>
      </c>
      <c r="C140" s="121"/>
      <c r="D140" s="134"/>
      <c r="E140" s="135"/>
      <c r="F140" s="135"/>
      <c r="G140" s="135"/>
      <c r="H140" s="136"/>
      <c r="I140" s="139"/>
      <c r="J140" s="140"/>
      <c r="K140" s="140"/>
      <c r="L140" s="140"/>
      <c r="M140" s="140"/>
      <c r="N140" s="112" t="e">
        <f t="shared" si="24"/>
        <v>#DIV/0!</v>
      </c>
      <c r="O140" s="113"/>
      <c r="P140" s="113"/>
      <c r="Q140" s="113"/>
      <c r="R140" s="114"/>
      <c r="S140" s="12"/>
    </row>
    <row r="141" spans="1:920" s="2" customFormat="1" ht="28.15" customHeight="1" x14ac:dyDescent="0.2">
      <c r="A141" s="61" t="s">
        <v>313</v>
      </c>
      <c r="B141" s="120" t="s">
        <v>375</v>
      </c>
      <c r="C141" s="121"/>
      <c r="D141" s="134">
        <v>1</v>
      </c>
      <c r="E141" s="135"/>
      <c r="F141" s="135"/>
      <c r="G141" s="135"/>
      <c r="H141" s="136"/>
      <c r="I141" s="139"/>
      <c r="J141" s="140"/>
      <c r="K141" s="140"/>
      <c r="L141" s="140"/>
      <c r="M141" s="140"/>
      <c r="N141" s="112">
        <f t="shared" si="24"/>
        <v>0</v>
      </c>
      <c r="O141" s="113"/>
      <c r="P141" s="113"/>
      <c r="Q141" s="113"/>
      <c r="R141" s="114"/>
      <c r="S141" s="12"/>
    </row>
    <row r="142" spans="1:920" s="2" customFormat="1" ht="27" customHeight="1" x14ac:dyDescent="0.2">
      <c r="A142" s="61" t="s">
        <v>314</v>
      </c>
      <c r="B142" s="120" t="s">
        <v>376</v>
      </c>
      <c r="C142" s="121"/>
      <c r="D142" s="134">
        <v>1</v>
      </c>
      <c r="E142" s="135"/>
      <c r="F142" s="135"/>
      <c r="G142" s="135"/>
      <c r="H142" s="136"/>
      <c r="I142" s="139"/>
      <c r="J142" s="140"/>
      <c r="K142" s="140"/>
      <c r="L142" s="140"/>
      <c r="M142" s="140"/>
      <c r="N142" s="112">
        <f>I142*100/D142</f>
        <v>0</v>
      </c>
      <c r="O142" s="113"/>
      <c r="P142" s="113"/>
      <c r="Q142" s="113"/>
      <c r="R142" s="114"/>
      <c r="S142" s="12"/>
    </row>
    <row r="143" spans="1:920" s="2" customFormat="1" ht="30" customHeight="1" x14ac:dyDescent="0.2">
      <c r="A143" s="61" t="s">
        <v>315</v>
      </c>
      <c r="B143" s="143" t="s">
        <v>367</v>
      </c>
      <c r="C143" s="127"/>
      <c r="D143" s="134">
        <v>1</v>
      </c>
      <c r="E143" s="135"/>
      <c r="F143" s="135"/>
      <c r="G143" s="135"/>
      <c r="H143" s="136"/>
      <c r="I143" s="139"/>
      <c r="J143" s="140"/>
      <c r="K143" s="140"/>
      <c r="L143" s="140"/>
      <c r="M143" s="140"/>
      <c r="N143" s="112">
        <f>I143*100/D143</f>
        <v>0</v>
      </c>
      <c r="O143" s="113"/>
      <c r="P143" s="113"/>
      <c r="Q143" s="113"/>
      <c r="R143" s="114"/>
      <c r="S143" s="12"/>
    </row>
    <row r="144" spans="1:920" s="2" customFormat="1" ht="36" customHeight="1" x14ac:dyDescent="0.2">
      <c r="A144" s="67" t="s">
        <v>316</v>
      </c>
      <c r="B144" s="120" t="s">
        <v>368</v>
      </c>
      <c r="C144" s="121"/>
      <c r="D144" s="134">
        <v>0</v>
      </c>
      <c r="E144" s="135"/>
      <c r="F144" s="135"/>
      <c r="G144" s="135"/>
      <c r="H144" s="136"/>
      <c r="I144" s="139"/>
      <c r="J144" s="140"/>
      <c r="K144" s="140"/>
      <c r="L144" s="140"/>
      <c r="M144" s="140"/>
      <c r="N144" s="112" t="e">
        <f>I144*100/D144</f>
        <v>#DIV/0!</v>
      </c>
      <c r="O144" s="113"/>
      <c r="P144" s="113"/>
      <c r="Q144" s="113"/>
      <c r="R144" s="114"/>
      <c r="S144" s="12"/>
    </row>
    <row r="145" spans="1:19" s="2" customFormat="1" ht="33" customHeight="1" x14ac:dyDescent="0.2">
      <c r="A145" s="62" t="s">
        <v>318</v>
      </c>
      <c r="B145" s="120" t="s">
        <v>378</v>
      </c>
      <c r="C145" s="121"/>
      <c r="D145" s="134">
        <v>2</v>
      </c>
      <c r="E145" s="135"/>
      <c r="F145" s="135"/>
      <c r="G145" s="135"/>
      <c r="H145" s="136"/>
      <c r="I145" s="139"/>
      <c r="J145" s="140"/>
      <c r="K145" s="140"/>
      <c r="L145" s="140"/>
      <c r="M145" s="140"/>
      <c r="N145" s="112">
        <f t="shared" ref="N145:N146" si="25">I145*100/D145</f>
        <v>0</v>
      </c>
      <c r="O145" s="113"/>
      <c r="P145" s="113"/>
      <c r="Q145" s="113"/>
      <c r="R145" s="114"/>
      <c r="S145" s="12"/>
    </row>
    <row r="146" spans="1:19" s="2" customFormat="1" ht="18" customHeight="1" x14ac:dyDescent="0.2">
      <c r="A146" s="62" t="s">
        <v>319</v>
      </c>
      <c r="B146" s="143" t="s">
        <v>377</v>
      </c>
      <c r="C146" s="127"/>
      <c r="D146" s="134">
        <v>17</v>
      </c>
      <c r="E146" s="135"/>
      <c r="F146" s="135"/>
      <c r="G146" s="135"/>
      <c r="H146" s="136"/>
      <c r="I146" s="139"/>
      <c r="J146" s="140"/>
      <c r="K146" s="140"/>
      <c r="L146" s="140"/>
      <c r="M146" s="140"/>
      <c r="N146" s="112">
        <f t="shared" si="25"/>
        <v>0</v>
      </c>
      <c r="O146" s="113"/>
      <c r="P146" s="113"/>
      <c r="Q146" s="113"/>
      <c r="R146" s="114"/>
      <c r="S146" s="12"/>
    </row>
    <row r="147" spans="1:19" ht="15" x14ac:dyDescent="0.2">
      <c r="A147" s="62" t="s">
        <v>398</v>
      </c>
      <c r="B147" s="141" t="s">
        <v>366</v>
      </c>
      <c r="C147" s="142"/>
      <c r="D147" s="134">
        <v>0</v>
      </c>
      <c r="E147" s="135"/>
      <c r="F147" s="135"/>
      <c r="G147" s="135"/>
      <c r="H147" s="136"/>
      <c r="I147" s="139"/>
      <c r="J147" s="140"/>
      <c r="K147" s="140"/>
      <c r="L147" s="140"/>
      <c r="M147" s="140"/>
      <c r="N147" s="112" t="e">
        <f>I147*100/D147</f>
        <v>#DIV/0!</v>
      </c>
      <c r="O147" s="113"/>
      <c r="P147" s="113"/>
      <c r="Q147" s="113"/>
      <c r="R147" s="114"/>
      <c r="S147" s="12"/>
    </row>
    <row r="148" spans="1:19" ht="11.2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</row>
    <row r="149" spans="1:19" x14ac:dyDescent="0.2">
      <c r="A149" s="15"/>
      <c r="B149" s="16"/>
      <c r="C149" s="16"/>
      <c r="D149" s="16"/>
      <c r="E149" s="16"/>
      <c r="F149" s="15"/>
      <c r="G149" s="131"/>
      <c r="H149" s="131"/>
      <c r="I149" s="16"/>
      <c r="J149" s="15"/>
      <c r="K149" s="15"/>
      <c r="L149" s="15"/>
      <c r="M149" s="15"/>
      <c r="N149" s="15"/>
      <c r="O149" s="15"/>
      <c r="P149" s="15"/>
      <c r="Q149" s="15"/>
      <c r="R149" s="15"/>
      <c r="S149" s="15"/>
    </row>
    <row r="150" spans="1:19" x14ac:dyDescent="0.2">
      <c r="A150" s="15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15"/>
    </row>
    <row r="151" spans="1:19" ht="18.75" customHeight="1" x14ac:dyDescent="0.25">
      <c r="A151" s="15"/>
      <c r="B151" s="132" t="s">
        <v>405</v>
      </c>
      <c r="C151" s="133"/>
      <c r="D151" s="133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</row>
    <row r="152" spans="1:19" ht="21.75" customHeight="1" x14ac:dyDescent="0.2">
      <c r="A152" s="15"/>
      <c r="B152" s="137" t="s">
        <v>89</v>
      </c>
      <c r="C152" s="137"/>
      <c r="D152" s="137"/>
      <c r="E152" s="15"/>
      <c r="F152" s="131"/>
      <c r="G152" s="131"/>
      <c r="H152" s="16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</row>
    <row r="153" spans="1:19" ht="11.25" customHeight="1" x14ac:dyDescent="0.25">
      <c r="A153" s="15"/>
      <c r="B153" s="128"/>
      <c r="C153" s="128"/>
      <c r="D153" s="128"/>
      <c r="E153" s="129"/>
      <c r="F153" s="129"/>
      <c r="G153" s="129"/>
      <c r="H153" s="16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</row>
    <row r="154" spans="1:19" x14ac:dyDescent="0.2">
      <c r="A154" s="15"/>
      <c r="B154" s="131"/>
      <c r="C154" s="131"/>
      <c r="D154" s="131"/>
      <c r="E154" s="15"/>
      <c r="F154" s="131"/>
      <c r="G154" s="131"/>
      <c r="H154" s="16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</row>
    <row r="155" spans="1:19" ht="11.25" customHeight="1" x14ac:dyDescent="0.25">
      <c r="A155" s="15"/>
      <c r="B155" s="128" t="s">
        <v>462</v>
      </c>
      <c r="C155" s="128"/>
      <c r="D155" s="128"/>
      <c r="E155" s="129"/>
      <c r="F155" s="129"/>
      <c r="G155" s="129"/>
      <c r="H155" s="16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</row>
    <row r="156" spans="1:19" x14ac:dyDescent="0.2">
      <c r="A156" s="15"/>
      <c r="B156" s="130" t="s">
        <v>88</v>
      </c>
      <c r="C156" s="130"/>
      <c r="D156" s="130"/>
      <c r="E156" s="15"/>
      <c r="F156" s="131"/>
      <c r="G156" s="131"/>
      <c r="H156" s="16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</row>
    <row r="157" spans="1:19" x14ac:dyDescent="0.2">
      <c r="A157" s="15"/>
      <c r="B157" s="130"/>
      <c r="C157" s="130"/>
      <c r="D157" s="130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</row>
    <row r="158" spans="1:19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</row>
    <row r="159" spans="1:19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</row>
    <row r="160" spans="1:19" x14ac:dyDescent="0.2">
      <c r="B160" s="80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2:18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</sheetData>
  <mergeCells count="240">
    <mergeCell ref="D109:H109"/>
    <mergeCell ref="B107:C107"/>
    <mergeCell ref="B120:C120"/>
    <mergeCell ref="B119:C119"/>
    <mergeCell ref="B118:C118"/>
    <mergeCell ref="B117:C117"/>
    <mergeCell ref="B116:C116"/>
    <mergeCell ref="B115:C115"/>
    <mergeCell ref="B114:C114"/>
    <mergeCell ref="B109:C109"/>
    <mergeCell ref="B108:C108"/>
    <mergeCell ref="B113:C113"/>
    <mergeCell ref="B112:C112"/>
    <mergeCell ref="B111:C111"/>
    <mergeCell ref="B110:C110"/>
    <mergeCell ref="D107:H107"/>
    <mergeCell ref="B60:C60"/>
    <mergeCell ref="B61:C61"/>
    <mergeCell ref="B128:C128"/>
    <mergeCell ref="B127:C127"/>
    <mergeCell ref="B126:C126"/>
    <mergeCell ref="B134:C134"/>
    <mergeCell ref="B130:C130"/>
    <mergeCell ref="B125:C125"/>
    <mergeCell ref="B124:C124"/>
    <mergeCell ref="B123:C123"/>
    <mergeCell ref="B122:C122"/>
    <mergeCell ref="B121:C121"/>
    <mergeCell ref="B129:C129"/>
    <mergeCell ref="B78:C78"/>
    <mergeCell ref="B75:C75"/>
    <mergeCell ref="B72:C72"/>
    <mergeCell ref="B69:C69"/>
    <mergeCell ref="B66:C66"/>
    <mergeCell ref="B63:C63"/>
    <mergeCell ref="B62:C62"/>
    <mergeCell ref="B99:C99"/>
    <mergeCell ref="B96:C96"/>
    <mergeCell ref="B93:C93"/>
    <mergeCell ref="B90:C90"/>
    <mergeCell ref="B30:C30"/>
    <mergeCell ref="B32:C32"/>
    <mergeCell ref="B35:C35"/>
    <mergeCell ref="B40:C40"/>
    <mergeCell ref="B38:C38"/>
    <mergeCell ref="B47:C47"/>
    <mergeCell ref="B49:C49"/>
    <mergeCell ref="B53:C53"/>
    <mergeCell ref="B54:C54"/>
    <mergeCell ref="C10:C13"/>
    <mergeCell ref="C7:R7"/>
    <mergeCell ref="C8:H8"/>
    <mergeCell ref="B15:C15"/>
    <mergeCell ref="B20:C20"/>
    <mergeCell ref="B24:C24"/>
    <mergeCell ref="B14:C14"/>
    <mergeCell ref="B27:C27"/>
    <mergeCell ref="A9:S9"/>
    <mergeCell ref="A10:A13"/>
    <mergeCell ref="B10:B13"/>
    <mergeCell ref="D10:D12"/>
    <mergeCell ref="E10:E12"/>
    <mergeCell ref="F10:G10"/>
    <mergeCell ref="N10:N12"/>
    <mergeCell ref="O10:O12"/>
    <mergeCell ref="P10:Q10"/>
    <mergeCell ref="R10:R12"/>
    <mergeCell ref="H10:H12"/>
    <mergeCell ref="I10:I12"/>
    <mergeCell ref="J10:J12"/>
    <mergeCell ref="I107:M107"/>
    <mergeCell ref="N107:R107"/>
    <mergeCell ref="D108:H108"/>
    <mergeCell ref="I108:M108"/>
    <mergeCell ref="N108:R108"/>
    <mergeCell ref="N109:R109"/>
    <mergeCell ref="M1:O1"/>
    <mergeCell ref="M2:S2"/>
    <mergeCell ref="A3:S3"/>
    <mergeCell ref="A5:S5"/>
    <mergeCell ref="A7:A8"/>
    <mergeCell ref="B7:B8"/>
    <mergeCell ref="S7:S8"/>
    <mergeCell ref="I8:M8"/>
    <mergeCell ref="N8:R8"/>
    <mergeCell ref="S10:S12"/>
    <mergeCell ref="F11:F12"/>
    <mergeCell ref="G11:G12"/>
    <mergeCell ref="K11:K12"/>
    <mergeCell ref="L11:L12"/>
    <mergeCell ref="P11:P12"/>
    <mergeCell ref="Q11:Q12"/>
    <mergeCell ref="K10:L10"/>
    <mergeCell ref="M10:M12"/>
    <mergeCell ref="N110:R110"/>
    <mergeCell ref="I111:M111"/>
    <mergeCell ref="N111:R111"/>
    <mergeCell ref="D116:H116"/>
    <mergeCell ref="I116:M116"/>
    <mergeCell ref="N116:R116"/>
    <mergeCell ref="D117:H117"/>
    <mergeCell ref="I117:M117"/>
    <mergeCell ref="N117:R117"/>
    <mergeCell ref="D114:H114"/>
    <mergeCell ref="I114:M114"/>
    <mergeCell ref="N114:R114"/>
    <mergeCell ref="D115:H115"/>
    <mergeCell ref="I115:M115"/>
    <mergeCell ref="N115:R115"/>
    <mergeCell ref="D113:H113"/>
    <mergeCell ref="D111:H111"/>
    <mergeCell ref="D110:H110"/>
    <mergeCell ref="D112:H112"/>
    <mergeCell ref="I112:M112"/>
    <mergeCell ref="N112:R112"/>
    <mergeCell ref="I113:M113"/>
    <mergeCell ref="N113:R113"/>
    <mergeCell ref="I110:M110"/>
    <mergeCell ref="N120:R120"/>
    <mergeCell ref="D121:H121"/>
    <mergeCell ref="I121:M121"/>
    <mergeCell ref="N121:R121"/>
    <mergeCell ref="D118:H118"/>
    <mergeCell ref="I118:M118"/>
    <mergeCell ref="N118:R118"/>
    <mergeCell ref="D119:H119"/>
    <mergeCell ref="I119:M119"/>
    <mergeCell ref="N119:R119"/>
    <mergeCell ref="D120:H120"/>
    <mergeCell ref="I120:M120"/>
    <mergeCell ref="N125:R125"/>
    <mergeCell ref="D122:H122"/>
    <mergeCell ref="I122:M122"/>
    <mergeCell ref="N122:R122"/>
    <mergeCell ref="D123:H123"/>
    <mergeCell ref="I123:M123"/>
    <mergeCell ref="N123:R123"/>
    <mergeCell ref="D124:H124"/>
    <mergeCell ref="I124:M124"/>
    <mergeCell ref="D135:H135"/>
    <mergeCell ref="D133:H133"/>
    <mergeCell ref="D132:H132"/>
    <mergeCell ref="N132:R132"/>
    <mergeCell ref="N135:R135"/>
    <mergeCell ref="N138:R138"/>
    <mergeCell ref="I133:M133"/>
    <mergeCell ref="N133:R133"/>
    <mergeCell ref="I132:M132"/>
    <mergeCell ref="D138:H138"/>
    <mergeCell ref="I138:M138"/>
    <mergeCell ref="N137:R137"/>
    <mergeCell ref="N136:R136"/>
    <mergeCell ref="N134:R134"/>
    <mergeCell ref="D134:H134"/>
    <mergeCell ref="I135:M135"/>
    <mergeCell ref="D137:H137"/>
    <mergeCell ref="I137:M137"/>
    <mergeCell ref="I134:M134"/>
    <mergeCell ref="D142:H142"/>
    <mergeCell ref="N139:R139"/>
    <mergeCell ref="N140:R140"/>
    <mergeCell ref="N141:R141"/>
    <mergeCell ref="N142:R142"/>
    <mergeCell ref="N143:R143"/>
    <mergeCell ref="N144:R144"/>
    <mergeCell ref="N145:R145"/>
    <mergeCell ref="D147:H147"/>
    <mergeCell ref="I147:M147"/>
    <mergeCell ref="I142:M142"/>
    <mergeCell ref="D143:H143"/>
    <mergeCell ref="I143:M143"/>
    <mergeCell ref="D144:H144"/>
    <mergeCell ref="I144:M144"/>
    <mergeCell ref="N146:R146"/>
    <mergeCell ref="D145:H145"/>
    <mergeCell ref="I145:M145"/>
    <mergeCell ref="D146:H146"/>
    <mergeCell ref="I146:M146"/>
    <mergeCell ref="N147:R147"/>
    <mergeCell ref="B155:G155"/>
    <mergeCell ref="B156:D157"/>
    <mergeCell ref="F156:G156"/>
    <mergeCell ref="B151:D151"/>
    <mergeCell ref="B136:C136"/>
    <mergeCell ref="D136:H136"/>
    <mergeCell ref="I136:M136"/>
    <mergeCell ref="B152:D152"/>
    <mergeCell ref="F152:G152"/>
    <mergeCell ref="B153:G153"/>
    <mergeCell ref="B154:D154"/>
    <mergeCell ref="F154:G154"/>
    <mergeCell ref="D139:H139"/>
    <mergeCell ref="I139:M139"/>
    <mergeCell ref="D140:H140"/>
    <mergeCell ref="B147:C147"/>
    <mergeCell ref="B146:C146"/>
    <mergeCell ref="B145:C145"/>
    <mergeCell ref="G149:H149"/>
    <mergeCell ref="I140:M140"/>
    <mergeCell ref="D141:H141"/>
    <mergeCell ref="I141:M141"/>
    <mergeCell ref="B144:C144"/>
    <mergeCell ref="B143:C143"/>
    <mergeCell ref="B142:C142"/>
    <mergeCell ref="B141:C141"/>
    <mergeCell ref="B140:C140"/>
    <mergeCell ref="B139:C139"/>
    <mergeCell ref="B87:C87"/>
    <mergeCell ref="B84:C84"/>
    <mergeCell ref="B81:C81"/>
    <mergeCell ref="B138:C138"/>
    <mergeCell ref="B137:C137"/>
    <mergeCell ref="B135:C135"/>
    <mergeCell ref="B133:C133"/>
    <mergeCell ref="B132:C132"/>
    <mergeCell ref="B131:C131"/>
    <mergeCell ref="N131:R131"/>
    <mergeCell ref="B105:C105"/>
    <mergeCell ref="B102:C102"/>
    <mergeCell ref="I109:M109"/>
    <mergeCell ref="D131:H131"/>
    <mergeCell ref="I131:M131"/>
    <mergeCell ref="D128:H128"/>
    <mergeCell ref="I128:M128"/>
    <mergeCell ref="I130:M130"/>
    <mergeCell ref="N130:R130"/>
    <mergeCell ref="D130:H130"/>
    <mergeCell ref="N128:R128"/>
    <mergeCell ref="D129:H129"/>
    <mergeCell ref="I129:M129"/>
    <mergeCell ref="N129:R129"/>
    <mergeCell ref="D126:H126"/>
    <mergeCell ref="I126:M126"/>
    <mergeCell ref="N126:R126"/>
    <mergeCell ref="D127:H127"/>
    <mergeCell ref="I127:M127"/>
    <mergeCell ref="N127:R127"/>
    <mergeCell ref="N124:R124"/>
    <mergeCell ref="D125:H125"/>
    <mergeCell ref="I125:M1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5"/>
  <dimension ref="A1:R87"/>
  <sheetViews>
    <sheetView workbookViewId="0">
      <selection activeCell="T15" sqref="T15"/>
    </sheetView>
  </sheetViews>
  <sheetFormatPr defaultRowHeight="15" x14ac:dyDescent="0.25"/>
  <cols>
    <col min="1" max="1" width="7.5703125" customWidth="1"/>
    <col min="2" max="2" width="30.42578125" customWidth="1"/>
    <col min="3" max="3" width="14.7109375" customWidth="1"/>
    <col min="4" max="4" width="17" customWidth="1"/>
    <col min="5" max="5" width="12.5703125" customWidth="1"/>
    <col min="6" max="6" width="12.28515625" customWidth="1"/>
    <col min="8" max="8" width="14.7109375" customWidth="1"/>
    <col min="9" max="9" width="16.7109375" customWidth="1"/>
    <col min="10" max="10" width="11.5703125" customWidth="1"/>
    <col min="11" max="11" width="11.42578125" customWidth="1"/>
    <col min="13" max="13" width="14.7109375" customWidth="1"/>
    <col min="14" max="14" width="16.42578125" customWidth="1"/>
    <col min="15" max="15" width="11.42578125" customWidth="1"/>
    <col min="16" max="16" width="12.42578125" customWidth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8"/>
      <c r="K1" s="18"/>
      <c r="L1" s="145"/>
      <c r="M1" s="145"/>
      <c r="N1" s="145"/>
      <c r="O1" s="145"/>
      <c r="P1" s="145"/>
      <c r="Q1" s="145"/>
      <c r="R1" s="145"/>
    </row>
    <row r="2" spans="1:18" x14ac:dyDescent="0.25">
      <c r="A2" s="15"/>
      <c r="B2" s="15"/>
      <c r="C2" s="15"/>
      <c r="D2" s="15"/>
      <c r="E2" s="15"/>
      <c r="F2" s="15"/>
      <c r="G2" s="102" t="s">
        <v>470</v>
      </c>
      <c r="H2" s="15"/>
      <c r="I2" s="15"/>
      <c r="J2" s="15"/>
      <c r="K2" s="15"/>
      <c r="L2" s="146"/>
      <c r="M2" s="146"/>
      <c r="N2" s="146"/>
      <c r="O2" s="146"/>
      <c r="P2" s="146"/>
      <c r="Q2" s="146"/>
      <c r="R2" s="146"/>
    </row>
    <row r="3" spans="1:18" x14ac:dyDescent="0.25">
      <c r="A3" s="131" t="s">
        <v>87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1:18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15.75" x14ac:dyDescent="0.25">
      <c r="A5" s="148" t="s">
        <v>421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25">
      <c r="A7" s="149" t="s">
        <v>0</v>
      </c>
      <c r="B7" s="150" t="s">
        <v>42</v>
      </c>
      <c r="C7" s="19"/>
      <c r="D7" s="200" t="s">
        <v>4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151" t="s">
        <v>52</v>
      </c>
    </row>
    <row r="8" spans="1:18" x14ac:dyDescent="0.25">
      <c r="A8" s="149"/>
      <c r="B8" s="150"/>
      <c r="C8" s="166" t="s">
        <v>49</v>
      </c>
      <c r="D8" s="201"/>
      <c r="E8" s="201"/>
      <c r="F8" s="201"/>
      <c r="G8" s="186"/>
      <c r="H8" s="153" t="s">
        <v>51</v>
      </c>
      <c r="I8" s="154"/>
      <c r="J8" s="154"/>
      <c r="K8" s="154"/>
      <c r="L8" s="155"/>
      <c r="M8" s="153" t="s">
        <v>50</v>
      </c>
      <c r="N8" s="154"/>
      <c r="O8" s="154"/>
      <c r="P8" s="154"/>
      <c r="Q8" s="155"/>
      <c r="R8" s="159"/>
    </row>
    <row r="9" spans="1:18" ht="15.75" x14ac:dyDescent="0.25">
      <c r="A9" s="174" t="s">
        <v>48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</row>
    <row r="10" spans="1:18" ht="28.5" customHeight="1" x14ac:dyDescent="0.25">
      <c r="A10" s="177" t="s">
        <v>40</v>
      </c>
      <c r="B10" s="180" t="s">
        <v>66</v>
      </c>
      <c r="C10" s="151" t="s">
        <v>74</v>
      </c>
      <c r="D10" s="183" t="s">
        <v>57</v>
      </c>
      <c r="E10" s="150" t="s">
        <v>41</v>
      </c>
      <c r="F10" s="150"/>
      <c r="G10" s="151" t="s">
        <v>69</v>
      </c>
      <c r="H10" s="151" t="s">
        <v>74</v>
      </c>
      <c r="I10" s="183" t="s">
        <v>57</v>
      </c>
      <c r="J10" s="150" t="s">
        <v>41</v>
      </c>
      <c r="K10" s="150"/>
      <c r="L10" s="151" t="s">
        <v>69</v>
      </c>
      <c r="M10" s="151" t="s">
        <v>74</v>
      </c>
      <c r="N10" s="183" t="s">
        <v>57</v>
      </c>
      <c r="O10" s="150" t="s">
        <v>41</v>
      </c>
      <c r="P10" s="150"/>
      <c r="Q10" s="151" t="s">
        <v>69</v>
      </c>
      <c r="R10" s="156"/>
    </row>
    <row r="11" spans="1:18" x14ac:dyDescent="0.25">
      <c r="A11" s="178"/>
      <c r="B11" s="181"/>
      <c r="C11" s="159"/>
      <c r="D11" s="184"/>
      <c r="E11" s="151" t="s">
        <v>67</v>
      </c>
      <c r="F11" s="151" t="s">
        <v>68</v>
      </c>
      <c r="G11" s="159"/>
      <c r="H11" s="159"/>
      <c r="I11" s="184"/>
      <c r="J11" s="151" t="s">
        <v>67</v>
      </c>
      <c r="K11" s="151" t="s">
        <v>68</v>
      </c>
      <c r="L11" s="159"/>
      <c r="M11" s="159"/>
      <c r="N11" s="184"/>
      <c r="O11" s="151" t="s">
        <v>67</v>
      </c>
      <c r="P11" s="151" t="s">
        <v>68</v>
      </c>
      <c r="Q11" s="159"/>
      <c r="R11" s="157"/>
    </row>
    <row r="12" spans="1:18" ht="96" customHeight="1" x14ac:dyDescent="0.25">
      <c r="A12" s="178"/>
      <c r="B12" s="181"/>
      <c r="C12" s="152"/>
      <c r="D12" s="185"/>
      <c r="E12" s="159"/>
      <c r="F12" s="159"/>
      <c r="G12" s="152"/>
      <c r="H12" s="152"/>
      <c r="I12" s="185"/>
      <c r="J12" s="159"/>
      <c r="K12" s="159"/>
      <c r="L12" s="152"/>
      <c r="M12" s="152"/>
      <c r="N12" s="185"/>
      <c r="O12" s="159"/>
      <c r="P12" s="159"/>
      <c r="Q12" s="152"/>
      <c r="R12" s="158"/>
    </row>
    <row r="13" spans="1:18" ht="29.25" customHeight="1" x14ac:dyDescent="0.25">
      <c r="A13" s="179"/>
      <c r="B13" s="182"/>
      <c r="C13" s="28">
        <f t="shared" ref="C13:L13" si="0">C14+C31</f>
        <v>53</v>
      </c>
      <c r="D13" s="28">
        <f t="shared" si="0"/>
        <v>1310</v>
      </c>
      <c r="E13" s="28">
        <f t="shared" si="0"/>
        <v>0</v>
      </c>
      <c r="F13" s="28">
        <f t="shared" si="0"/>
        <v>1</v>
      </c>
      <c r="G13" s="28">
        <f t="shared" si="0"/>
        <v>5</v>
      </c>
      <c r="H13" s="28">
        <f t="shared" si="0"/>
        <v>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9">
        <f>H13*100/C13</f>
        <v>0</v>
      </c>
      <c r="N13" s="9">
        <f t="shared" ref="M13:N46" si="1">I13*100/D13</f>
        <v>0</v>
      </c>
      <c r="O13" s="9" t="e">
        <f t="shared" ref="O13:Q46" si="2">J13*100/E13</f>
        <v>#DIV/0!</v>
      </c>
      <c r="P13" s="9">
        <f>K13*100/F13</f>
        <v>0</v>
      </c>
      <c r="Q13" s="9">
        <f>L13*100/G13</f>
        <v>0</v>
      </c>
      <c r="R13" s="10"/>
    </row>
    <row r="14" spans="1:18" ht="46.5" customHeight="1" x14ac:dyDescent="0.25">
      <c r="A14" s="27" t="s">
        <v>5</v>
      </c>
      <c r="B14" s="4" t="s">
        <v>90</v>
      </c>
      <c r="C14" s="30">
        <f t="shared" ref="C14:L14" si="3">SUM(C15:C30)</f>
        <v>53</v>
      </c>
      <c r="D14" s="30">
        <f t="shared" si="3"/>
        <v>1310</v>
      </c>
      <c r="E14" s="30">
        <f t="shared" si="3"/>
        <v>0</v>
      </c>
      <c r="F14" s="30">
        <f t="shared" si="3"/>
        <v>1</v>
      </c>
      <c r="G14" s="30">
        <f t="shared" si="3"/>
        <v>5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9">
        <f t="shared" si="1"/>
        <v>0</v>
      </c>
      <c r="N14" s="9">
        <f t="shared" si="1"/>
        <v>0</v>
      </c>
      <c r="O14" s="9" t="e">
        <f t="shared" si="2"/>
        <v>#DIV/0!</v>
      </c>
      <c r="P14" s="9">
        <f t="shared" si="2"/>
        <v>0</v>
      </c>
      <c r="Q14" s="9">
        <f t="shared" si="2"/>
        <v>0</v>
      </c>
      <c r="R14" s="10"/>
    </row>
    <row r="15" spans="1:18" ht="28.15" customHeight="1" x14ac:dyDescent="0.25">
      <c r="A15" s="7" t="s">
        <v>20</v>
      </c>
      <c r="B15" s="3" t="s">
        <v>8</v>
      </c>
      <c r="C15" s="29">
        <v>4</v>
      </c>
      <c r="D15" s="29">
        <v>80</v>
      </c>
      <c r="E15" s="29"/>
      <c r="F15" s="29"/>
      <c r="G15" s="29"/>
      <c r="H15" s="29"/>
      <c r="I15" s="29"/>
      <c r="J15" s="29"/>
      <c r="K15" s="29"/>
      <c r="L15" s="29"/>
      <c r="M15" s="9">
        <f t="shared" si="1"/>
        <v>0</v>
      </c>
      <c r="N15" s="9">
        <f t="shared" si="1"/>
        <v>0</v>
      </c>
      <c r="O15" s="9" t="e">
        <f t="shared" si="2"/>
        <v>#DIV/0!</v>
      </c>
      <c r="P15" s="9" t="e">
        <f t="shared" si="2"/>
        <v>#DIV/0!</v>
      </c>
      <c r="Q15" s="9" t="e">
        <f t="shared" si="2"/>
        <v>#DIV/0!</v>
      </c>
      <c r="R15" s="11"/>
    </row>
    <row r="16" spans="1:18" ht="20.45" customHeight="1" x14ac:dyDescent="0.25">
      <c r="A16" s="7" t="s">
        <v>21</v>
      </c>
      <c r="B16" s="20" t="s">
        <v>9</v>
      </c>
      <c r="C16" s="29">
        <v>7</v>
      </c>
      <c r="D16" s="29">
        <v>350</v>
      </c>
      <c r="E16" s="29"/>
      <c r="F16" s="29"/>
      <c r="G16" s="29">
        <v>1</v>
      </c>
      <c r="H16" s="29"/>
      <c r="I16" s="29"/>
      <c r="J16" s="29"/>
      <c r="K16" s="29"/>
      <c r="L16" s="29"/>
      <c r="M16" s="9">
        <f t="shared" si="1"/>
        <v>0</v>
      </c>
      <c r="N16" s="9">
        <f t="shared" si="1"/>
        <v>0</v>
      </c>
      <c r="O16" s="9" t="e">
        <f t="shared" si="2"/>
        <v>#DIV/0!</v>
      </c>
      <c r="P16" s="9" t="e">
        <f t="shared" si="2"/>
        <v>#DIV/0!</v>
      </c>
      <c r="Q16" s="9">
        <f t="shared" si="2"/>
        <v>0</v>
      </c>
      <c r="R16" s="11"/>
    </row>
    <row r="17" spans="1:18" ht="25.9" customHeight="1" x14ac:dyDescent="0.25">
      <c r="A17" s="7" t="s">
        <v>22</v>
      </c>
      <c r="B17" s="82" t="s">
        <v>10</v>
      </c>
      <c r="C17" s="29">
        <v>1</v>
      </c>
      <c r="D17" s="29">
        <v>20</v>
      </c>
      <c r="E17" s="29"/>
      <c r="F17" s="29"/>
      <c r="G17" s="29"/>
      <c r="H17" s="29"/>
      <c r="I17" s="29"/>
      <c r="J17" s="29"/>
      <c r="K17" s="29"/>
      <c r="L17" s="29"/>
      <c r="M17" s="9">
        <f t="shared" si="1"/>
        <v>0</v>
      </c>
      <c r="N17" s="9">
        <f t="shared" si="1"/>
        <v>0</v>
      </c>
      <c r="O17" s="9" t="e">
        <f t="shared" si="2"/>
        <v>#DIV/0!</v>
      </c>
      <c r="P17" s="9" t="e">
        <f t="shared" si="2"/>
        <v>#DIV/0!</v>
      </c>
      <c r="Q17" s="9" t="e">
        <f t="shared" si="2"/>
        <v>#DIV/0!</v>
      </c>
      <c r="R17" s="11"/>
    </row>
    <row r="18" spans="1:18" ht="32.25" customHeight="1" x14ac:dyDescent="0.25">
      <c r="A18" s="7" t="s">
        <v>23</v>
      </c>
      <c r="B18" s="82" t="s">
        <v>58</v>
      </c>
      <c r="C18" s="29">
        <v>1</v>
      </c>
      <c r="D18" s="29">
        <v>20</v>
      </c>
      <c r="E18" s="29"/>
      <c r="F18" s="29"/>
      <c r="G18" s="29">
        <v>1</v>
      </c>
      <c r="H18" s="29"/>
      <c r="I18" s="29"/>
      <c r="J18" s="29"/>
      <c r="K18" s="29"/>
      <c r="L18" s="29"/>
      <c r="M18" s="9">
        <f t="shared" si="1"/>
        <v>0</v>
      </c>
      <c r="N18" s="9">
        <f t="shared" si="1"/>
        <v>0</v>
      </c>
      <c r="O18" s="9" t="e">
        <f t="shared" si="2"/>
        <v>#DIV/0!</v>
      </c>
      <c r="P18" s="9" t="e">
        <f t="shared" si="2"/>
        <v>#DIV/0!</v>
      </c>
      <c r="Q18" s="9">
        <f t="shared" si="2"/>
        <v>0</v>
      </c>
      <c r="R18" s="11"/>
    </row>
    <row r="19" spans="1:18" ht="19.149999999999999" customHeight="1" x14ac:dyDescent="0.25">
      <c r="A19" s="7" t="s">
        <v>24</v>
      </c>
      <c r="B19" s="3" t="s">
        <v>12</v>
      </c>
      <c r="C19" s="29">
        <v>3</v>
      </c>
      <c r="D19" s="29">
        <v>60</v>
      </c>
      <c r="E19" s="29"/>
      <c r="F19" s="29"/>
      <c r="G19" s="29">
        <v>1</v>
      </c>
      <c r="H19" s="29"/>
      <c r="I19" s="29"/>
      <c r="J19" s="29"/>
      <c r="K19" s="29"/>
      <c r="L19" s="29"/>
      <c r="M19" s="9">
        <f t="shared" si="1"/>
        <v>0</v>
      </c>
      <c r="N19" s="9">
        <f t="shared" si="1"/>
        <v>0</v>
      </c>
      <c r="O19" s="9" t="e">
        <f t="shared" si="2"/>
        <v>#DIV/0!</v>
      </c>
      <c r="P19" s="9" t="e">
        <f t="shared" si="2"/>
        <v>#DIV/0!</v>
      </c>
      <c r="Q19" s="9">
        <f t="shared" si="2"/>
        <v>0</v>
      </c>
      <c r="R19" s="11"/>
    </row>
    <row r="20" spans="1:18" ht="20.45" customHeight="1" x14ac:dyDescent="0.25">
      <c r="A20" s="7" t="s">
        <v>25</v>
      </c>
      <c r="B20" s="82" t="s">
        <v>13</v>
      </c>
      <c r="C20" s="29">
        <v>3</v>
      </c>
      <c r="D20" s="29">
        <v>70</v>
      </c>
      <c r="E20" s="29"/>
      <c r="F20" s="29"/>
      <c r="G20" s="29"/>
      <c r="H20" s="29"/>
      <c r="I20" s="29"/>
      <c r="J20" s="29"/>
      <c r="K20" s="29"/>
      <c r="L20" s="29"/>
      <c r="M20" s="9">
        <f t="shared" si="1"/>
        <v>0</v>
      </c>
      <c r="N20" s="9">
        <f t="shared" si="1"/>
        <v>0</v>
      </c>
      <c r="O20" s="9" t="e">
        <f t="shared" si="2"/>
        <v>#DIV/0!</v>
      </c>
      <c r="P20" s="9" t="e">
        <f t="shared" si="2"/>
        <v>#DIV/0!</v>
      </c>
      <c r="Q20" s="9" t="e">
        <f t="shared" si="2"/>
        <v>#DIV/0!</v>
      </c>
      <c r="R20" s="11"/>
    </row>
    <row r="21" spans="1:18" ht="24" customHeight="1" x14ac:dyDescent="0.25">
      <c r="A21" s="7" t="s">
        <v>26</v>
      </c>
      <c r="B21" s="3" t="s">
        <v>14</v>
      </c>
      <c r="C21" s="29">
        <v>6</v>
      </c>
      <c r="D21" s="29">
        <v>90</v>
      </c>
      <c r="E21" s="29"/>
      <c r="F21" s="29"/>
      <c r="G21" s="29"/>
      <c r="H21" s="29"/>
      <c r="I21" s="29"/>
      <c r="J21" s="29"/>
      <c r="K21" s="29"/>
      <c r="L21" s="29"/>
      <c r="M21" s="9">
        <f t="shared" si="1"/>
        <v>0</v>
      </c>
      <c r="N21" s="9">
        <f t="shared" si="1"/>
        <v>0</v>
      </c>
      <c r="O21" s="9" t="e">
        <f t="shared" si="2"/>
        <v>#DIV/0!</v>
      </c>
      <c r="P21" s="9" t="e">
        <f t="shared" si="2"/>
        <v>#DIV/0!</v>
      </c>
      <c r="Q21" s="9" t="e">
        <f t="shared" si="2"/>
        <v>#DIV/0!</v>
      </c>
      <c r="R21" s="11"/>
    </row>
    <row r="22" spans="1:18" ht="23.25" customHeight="1" x14ac:dyDescent="0.25">
      <c r="A22" s="26" t="s">
        <v>27</v>
      </c>
      <c r="B22" s="20" t="s">
        <v>15</v>
      </c>
      <c r="C22" s="29"/>
      <c r="D22" s="29"/>
      <c r="E22" s="29"/>
      <c r="F22" s="29"/>
      <c r="G22" s="29">
        <v>1</v>
      </c>
      <c r="H22" s="29"/>
      <c r="I22" s="29"/>
      <c r="J22" s="29"/>
      <c r="K22" s="29"/>
      <c r="L22" s="29"/>
      <c r="M22" s="9" t="e">
        <f t="shared" si="1"/>
        <v>#DIV/0!</v>
      </c>
      <c r="N22" s="9" t="e">
        <f t="shared" si="1"/>
        <v>#DIV/0!</v>
      </c>
      <c r="O22" s="9" t="e">
        <f t="shared" si="2"/>
        <v>#DIV/0!</v>
      </c>
      <c r="P22" s="9" t="e">
        <f t="shared" si="2"/>
        <v>#DIV/0!</v>
      </c>
      <c r="Q22" s="9">
        <f t="shared" si="2"/>
        <v>0</v>
      </c>
      <c r="R22" s="11"/>
    </row>
    <row r="23" spans="1:18" ht="24.6" customHeight="1" x14ac:dyDescent="0.25">
      <c r="A23" s="7" t="s">
        <v>78</v>
      </c>
      <c r="B23" s="20" t="s">
        <v>16</v>
      </c>
      <c r="C23" s="29">
        <v>9</v>
      </c>
      <c r="D23" s="29">
        <v>190</v>
      </c>
      <c r="E23" s="29"/>
      <c r="F23" s="29"/>
      <c r="G23" s="29"/>
      <c r="H23" s="29"/>
      <c r="I23" s="29"/>
      <c r="J23" s="29"/>
      <c r="K23" s="29"/>
      <c r="L23" s="29"/>
      <c r="M23" s="9">
        <f t="shared" si="1"/>
        <v>0</v>
      </c>
      <c r="N23" s="9">
        <f t="shared" si="1"/>
        <v>0</v>
      </c>
      <c r="O23" s="9" t="e">
        <f t="shared" si="2"/>
        <v>#DIV/0!</v>
      </c>
      <c r="P23" s="9" t="e">
        <f t="shared" si="2"/>
        <v>#DIV/0!</v>
      </c>
      <c r="Q23" s="9" t="e">
        <f t="shared" si="2"/>
        <v>#DIV/0!</v>
      </c>
      <c r="R23" s="11"/>
    </row>
    <row r="24" spans="1:18" ht="22.5" customHeight="1" x14ac:dyDescent="0.25">
      <c r="A24" s="7" t="s">
        <v>79</v>
      </c>
      <c r="B24" s="20" t="s">
        <v>77</v>
      </c>
      <c r="C24" s="29">
        <v>1</v>
      </c>
      <c r="D24" s="29">
        <v>20</v>
      </c>
      <c r="E24" s="29"/>
      <c r="F24" s="29"/>
      <c r="G24" s="29"/>
      <c r="H24" s="29"/>
      <c r="I24" s="29"/>
      <c r="J24" s="29"/>
      <c r="K24" s="29"/>
      <c r="L24" s="29"/>
      <c r="M24" s="9">
        <f t="shared" si="1"/>
        <v>0</v>
      </c>
      <c r="N24" s="9">
        <f t="shared" si="1"/>
        <v>0</v>
      </c>
      <c r="O24" s="9" t="e">
        <f t="shared" si="2"/>
        <v>#DIV/0!</v>
      </c>
      <c r="P24" s="9" t="e">
        <f t="shared" si="2"/>
        <v>#DIV/0!</v>
      </c>
      <c r="Q24" s="9" t="e">
        <f t="shared" si="2"/>
        <v>#DIV/0!</v>
      </c>
      <c r="R24" s="11"/>
    </row>
    <row r="25" spans="1:18" ht="27.75" customHeight="1" x14ac:dyDescent="0.25">
      <c r="A25" s="7" t="s">
        <v>104</v>
      </c>
      <c r="B25" s="20" t="s">
        <v>135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9" t="e">
        <f t="shared" si="1"/>
        <v>#DIV/0!</v>
      </c>
      <c r="N25" s="9" t="e">
        <f t="shared" si="1"/>
        <v>#DIV/0!</v>
      </c>
      <c r="O25" s="9" t="e">
        <f t="shared" si="2"/>
        <v>#DIV/0!</v>
      </c>
      <c r="P25" s="9" t="e">
        <f t="shared" si="2"/>
        <v>#DIV/0!</v>
      </c>
      <c r="Q25" s="9" t="e">
        <f t="shared" si="2"/>
        <v>#DIV/0!</v>
      </c>
      <c r="R25" s="11"/>
    </row>
    <row r="26" spans="1:18" ht="27.75" customHeight="1" x14ac:dyDescent="0.25">
      <c r="A26" s="7" t="s">
        <v>103</v>
      </c>
      <c r="B26" s="20" t="s">
        <v>75</v>
      </c>
      <c r="C26" s="29">
        <v>3</v>
      </c>
      <c r="D26" s="29">
        <v>70</v>
      </c>
      <c r="E26" s="29"/>
      <c r="F26" s="29"/>
      <c r="G26" s="29"/>
      <c r="H26" s="29"/>
      <c r="I26" s="29"/>
      <c r="J26" s="29"/>
      <c r="K26" s="29"/>
      <c r="L26" s="29"/>
      <c r="M26" s="9">
        <f t="shared" si="1"/>
        <v>0</v>
      </c>
      <c r="N26" s="9">
        <f t="shared" si="1"/>
        <v>0</v>
      </c>
      <c r="O26" s="9" t="e">
        <f t="shared" si="2"/>
        <v>#DIV/0!</v>
      </c>
      <c r="P26" s="9" t="e">
        <f t="shared" si="2"/>
        <v>#DIV/0!</v>
      </c>
      <c r="Q26" s="9" t="e">
        <f t="shared" si="2"/>
        <v>#DIV/0!</v>
      </c>
      <c r="R26" s="11"/>
    </row>
    <row r="27" spans="1:18" ht="21.75" customHeight="1" x14ac:dyDescent="0.25">
      <c r="A27" s="7" t="s">
        <v>80</v>
      </c>
      <c r="B27" s="3" t="s">
        <v>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9" t="e">
        <f t="shared" si="1"/>
        <v>#DIV/0!</v>
      </c>
      <c r="N27" s="9" t="e">
        <f t="shared" si="1"/>
        <v>#DIV/0!</v>
      </c>
      <c r="O27" s="9" t="e">
        <f t="shared" si="2"/>
        <v>#DIV/0!</v>
      </c>
      <c r="P27" s="9" t="e">
        <f t="shared" si="2"/>
        <v>#DIV/0!</v>
      </c>
      <c r="Q27" s="9" t="e">
        <f t="shared" si="2"/>
        <v>#DIV/0!</v>
      </c>
      <c r="R27" s="11"/>
    </row>
    <row r="28" spans="1:18" ht="21.75" customHeight="1" x14ac:dyDescent="0.25">
      <c r="A28" s="7" t="s">
        <v>81</v>
      </c>
      <c r="B28" s="20" t="s">
        <v>17</v>
      </c>
      <c r="C28" s="29">
        <v>15</v>
      </c>
      <c r="D28" s="29">
        <v>340</v>
      </c>
      <c r="E28" s="29"/>
      <c r="F28" s="29">
        <v>1</v>
      </c>
      <c r="G28" s="29">
        <v>1</v>
      </c>
      <c r="H28" s="29"/>
      <c r="I28" s="29"/>
      <c r="J28" s="29"/>
      <c r="K28" s="29"/>
      <c r="L28" s="29"/>
      <c r="M28" s="9">
        <f t="shared" si="1"/>
        <v>0</v>
      </c>
      <c r="N28" s="9">
        <f t="shared" si="1"/>
        <v>0</v>
      </c>
      <c r="O28" s="9" t="e">
        <f t="shared" si="2"/>
        <v>#DIV/0!</v>
      </c>
      <c r="P28" s="9">
        <f t="shared" si="2"/>
        <v>0</v>
      </c>
      <c r="Q28" s="9">
        <f t="shared" si="2"/>
        <v>0</v>
      </c>
      <c r="R28" s="11"/>
    </row>
    <row r="29" spans="1:18" ht="21.75" customHeight="1" x14ac:dyDescent="0.25">
      <c r="A29" s="7" t="s">
        <v>82</v>
      </c>
      <c r="B29" s="3" t="s">
        <v>18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9" t="e">
        <f t="shared" si="1"/>
        <v>#DIV/0!</v>
      </c>
      <c r="N29" s="9" t="e">
        <f t="shared" si="1"/>
        <v>#DIV/0!</v>
      </c>
      <c r="O29" s="9" t="e">
        <f t="shared" si="2"/>
        <v>#DIV/0!</v>
      </c>
      <c r="P29" s="9" t="e">
        <f t="shared" si="2"/>
        <v>#DIV/0!</v>
      </c>
      <c r="Q29" s="9" t="e">
        <f t="shared" si="2"/>
        <v>#DIV/0!</v>
      </c>
      <c r="R29" s="11"/>
    </row>
    <row r="30" spans="1:18" ht="16.149999999999999" customHeight="1" x14ac:dyDescent="0.25">
      <c r="A30" s="7" t="s">
        <v>83</v>
      </c>
      <c r="B30" s="3" t="s">
        <v>19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9" t="e">
        <f t="shared" si="1"/>
        <v>#DIV/0!</v>
      </c>
      <c r="N30" s="9" t="e">
        <f t="shared" si="1"/>
        <v>#DIV/0!</v>
      </c>
      <c r="O30" s="9" t="e">
        <f t="shared" si="2"/>
        <v>#DIV/0!</v>
      </c>
      <c r="P30" s="9" t="e">
        <f t="shared" si="2"/>
        <v>#DIV/0!</v>
      </c>
      <c r="Q30" s="9" t="e">
        <f t="shared" si="2"/>
        <v>#DIV/0!</v>
      </c>
      <c r="R30" s="11"/>
    </row>
    <row r="31" spans="1:18" ht="33" customHeight="1" x14ac:dyDescent="0.25">
      <c r="A31" s="7" t="s">
        <v>6</v>
      </c>
      <c r="B31" s="4" t="s">
        <v>98</v>
      </c>
      <c r="C31" s="24">
        <f t="shared" ref="C31:L31" si="4">SUM(C32:C46)</f>
        <v>0</v>
      </c>
      <c r="D31" s="24">
        <f t="shared" si="4"/>
        <v>0</v>
      </c>
      <c r="E31" s="24">
        <f t="shared" si="4"/>
        <v>0</v>
      </c>
      <c r="F31" s="24">
        <f t="shared" si="4"/>
        <v>0</v>
      </c>
      <c r="G31" s="24">
        <f t="shared" si="4"/>
        <v>0</v>
      </c>
      <c r="H31" s="24">
        <f t="shared" si="4"/>
        <v>0</v>
      </c>
      <c r="I31" s="24">
        <f t="shared" si="4"/>
        <v>0</v>
      </c>
      <c r="J31" s="24">
        <f t="shared" si="4"/>
        <v>0</v>
      </c>
      <c r="K31" s="24">
        <f t="shared" si="4"/>
        <v>0</v>
      </c>
      <c r="L31" s="24">
        <f t="shared" si="4"/>
        <v>0</v>
      </c>
      <c r="M31" s="9" t="e">
        <f t="shared" si="1"/>
        <v>#DIV/0!</v>
      </c>
      <c r="N31" s="9" t="e">
        <f t="shared" si="1"/>
        <v>#DIV/0!</v>
      </c>
      <c r="O31" s="9" t="e">
        <f t="shared" si="2"/>
        <v>#DIV/0!</v>
      </c>
      <c r="P31" s="9" t="e">
        <f t="shared" si="2"/>
        <v>#DIV/0!</v>
      </c>
      <c r="Q31" s="9" t="e">
        <f t="shared" si="2"/>
        <v>#DIV/0!</v>
      </c>
      <c r="R31" s="10"/>
    </row>
    <row r="32" spans="1:18" ht="25.9" customHeight="1" x14ac:dyDescent="0.25">
      <c r="A32" s="7" t="s">
        <v>28</v>
      </c>
      <c r="B32" s="3" t="s">
        <v>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9" t="e">
        <f t="shared" si="1"/>
        <v>#DIV/0!</v>
      </c>
      <c r="N32" s="9" t="e">
        <f t="shared" si="1"/>
        <v>#DIV/0!</v>
      </c>
      <c r="O32" s="9" t="e">
        <f t="shared" si="2"/>
        <v>#DIV/0!</v>
      </c>
      <c r="P32" s="9" t="e">
        <f t="shared" si="2"/>
        <v>#DIV/0!</v>
      </c>
      <c r="Q32" s="9" t="e">
        <f t="shared" si="2"/>
        <v>#DIV/0!</v>
      </c>
      <c r="R32" s="11"/>
    </row>
    <row r="33" spans="1:18" ht="23.25" customHeight="1" x14ac:dyDescent="0.25">
      <c r="A33" s="7" t="s">
        <v>29</v>
      </c>
      <c r="B33" s="20" t="s">
        <v>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9" t="e">
        <f t="shared" si="1"/>
        <v>#DIV/0!</v>
      </c>
      <c r="N33" s="9" t="e">
        <f t="shared" si="1"/>
        <v>#DIV/0!</v>
      </c>
      <c r="O33" s="9" t="e">
        <f t="shared" si="2"/>
        <v>#DIV/0!</v>
      </c>
      <c r="P33" s="9" t="e">
        <f t="shared" si="2"/>
        <v>#DIV/0!</v>
      </c>
      <c r="Q33" s="9" t="e">
        <f t="shared" si="2"/>
        <v>#DIV/0!</v>
      </c>
      <c r="R33" s="11"/>
    </row>
    <row r="34" spans="1:18" x14ac:dyDescent="0.25">
      <c r="A34" s="7" t="s">
        <v>30</v>
      </c>
      <c r="B34" s="3" t="s">
        <v>10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9" t="e">
        <f t="shared" si="1"/>
        <v>#DIV/0!</v>
      </c>
      <c r="N34" s="9" t="e">
        <f t="shared" si="1"/>
        <v>#DIV/0!</v>
      </c>
      <c r="O34" s="9" t="e">
        <f t="shared" si="2"/>
        <v>#DIV/0!</v>
      </c>
      <c r="P34" s="9" t="e">
        <f t="shared" si="2"/>
        <v>#DIV/0!</v>
      </c>
      <c r="Q34" s="9" t="e">
        <f t="shared" si="2"/>
        <v>#DIV/0!</v>
      </c>
      <c r="R34" s="11"/>
    </row>
    <row r="35" spans="1:18" ht="19.899999999999999" customHeight="1" x14ac:dyDescent="0.25">
      <c r="A35" s="7" t="s">
        <v>31</v>
      </c>
      <c r="B35" s="82" t="s">
        <v>11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9" t="e">
        <f t="shared" si="1"/>
        <v>#DIV/0!</v>
      </c>
      <c r="N35" s="9" t="e">
        <f t="shared" si="1"/>
        <v>#DIV/0!</v>
      </c>
      <c r="O35" s="9" t="e">
        <f t="shared" si="2"/>
        <v>#DIV/0!</v>
      </c>
      <c r="P35" s="9" t="e">
        <f t="shared" si="2"/>
        <v>#DIV/0!</v>
      </c>
      <c r="Q35" s="9" t="e">
        <f t="shared" si="2"/>
        <v>#DIV/0!</v>
      </c>
      <c r="R35" s="11"/>
    </row>
    <row r="36" spans="1:18" x14ac:dyDescent="0.25">
      <c r="A36" s="7" t="s">
        <v>32</v>
      </c>
      <c r="B36" s="3" t="s">
        <v>12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9" t="e">
        <f t="shared" si="1"/>
        <v>#DIV/0!</v>
      </c>
      <c r="N36" s="9" t="e">
        <f t="shared" si="1"/>
        <v>#DIV/0!</v>
      </c>
      <c r="O36" s="9" t="e">
        <f t="shared" si="2"/>
        <v>#DIV/0!</v>
      </c>
      <c r="P36" s="9" t="e">
        <f t="shared" si="2"/>
        <v>#DIV/0!</v>
      </c>
      <c r="Q36" s="9" t="e">
        <f t="shared" si="2"/>
        <v>#DIV/0!</v>
      </c>
      <c r="R36" s="11"/>
    </row>
    <row r="37" spans="1:18" ht="33" customHeight="1" x14ac:dyDescent="0.25">
      <c r="A37" s="7" t="s">
        <v>33</v>
      </c>
      <c r="B37" s="82" t="s">
        <v>13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9" t="e">
        <f t="shared" si="1"/>
        <v>#DIV/0!</v>
      </c>
      <c r="N37" s="9" t="e">
        <f t="shared" si="1"/>
        <v>#DIV/0!</v>
      </c>
      <c r="O37" s="9" t="e">
        <f t="shared" si="2"/>
        <v>#DIV/0!</v>
      </c>
      <c r="P37" s="9" t="e">
        <f t="shared" si="2"/>
        <v>#DIV/0!</v>
      </c>
      <c r="Q37" s="9" t="e">
        <f t="shared" si="2"/>
        <v>#DIV/0!</v>
      </c>
      <c r="R37" s="11"/>
    </row>
    <row r="38" spans="1:18" ht="27.75" customHeight="1" x14ac:dyDescent="0.25">
      <c r="A38" s="7" t="s">
        <v>34</v>
      </c>
      <c r="B38" s="3" t="s">
        <v>14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9" t="e">
        <f t="shared" si="1"/>
        <v>#DIV/0!</v>
      </c>
      <c r="N38" s="9" t="e">
        <f t="shared" si="1"/>
        <v>#DIV/0!</v>
      </c>
      <c r="O38" s="9" t="e">
        <f t="shared" si="2"/>
        <v>#DIV/0!</v>
      </c>
      <c r="P38" s="9" t="e">
        <f t="shared" si="2"/>
        <v>#DIV/0!</v>
      </c>
      <c r="Q38" s="9" t="e">
        <f t="shared" si="2"/>
        <v>#DIV/0!</v>
      </c>
      <c r="R38" s="11"/>
    </row>
    <row r="39" spans="1:18" ht="24" customHeight="1" x14ac:dyDescent="0.25">
      <c r="A39" s="7" t="s">
        <v>35</v>
      </c>
      <c r="B39" s="20" t="s">
        <v>15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9" t="e">
        <f t="shared" si="1"/>
        <v>#DIV/0!</v>
      </c>
      <c r="N39" s="9" t="e">
        <f t="shared" si="1"/>
        <v>#DIV/0!</v>
      </c>
      <c r="O39" s="9" t="e">
        <f t="shared" si="2"/>
        <v>#DIV/0!</v>
      </c>
      <c r="P39" s="9" t="e">
        <f t="shared" si="2"/>
        <v>#DIV/0!</v>
      </c>
      <c r="Q39" s="9" t="e">
        <f t="shared" si="2"/>
        <v>#DIV/0!</v>
      </c>
      <c r="R39" s="11"/>
    </row>
    <row r="40" spans="1:18" ht="22.15" customHeight="1" x14ac:dyDescent="0.25">
      <c r="A40" s="7" t="s">
        <v>36</v>
      </c>
      <c r="B40" s="20" t="s">
        <v>16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9" t="e">
        <f t="shared" si="1"/>
        <v>#DIV/0!</v>
      </c>
      <c r="N40" s="9" t="e">
        <f t="shared" si="1"/>
        <v>#DIV/0!</v>
      </c>
      <c r="O40" s="9" t="e">
        <f t="shared" si="2"/>
        <v>#DIV/0!</v>
      </c>
      <c r="P40" s="9" t="e">
        <f t="shared" si="2"/>
        <v>#DIV/0!</v>
      </c>
      <c r="Q40" s="9" t="e">
        <f t="shared" si="2"/>
        <v>#DIV/0!</v>
      </c>
      <c r="R40" s="11"/>
    </row>
    <row r="41" spans="1:18" ht="25.15" customHeight="1" x14ac:dyDescent="0.25">
      <c r="A41" s="7" t="s">
        <v>84</v>
      </c>
      <c r="B41" s="22" t="s">
        <v>412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9" t="e">
        <f t="shared" si="1"/>
        <v>#DIV/0!</v>
      </c>
      <c r="N41" s="9" t="e">
        <f t="shared" si="1"/>
        <v>#DIV/0!</v>
      </c>
      <c r="O41" s="9" t="e">
        <f t="shared" si="2"/>
        <v>#DIV/0!</v>
      </c>
      <c r="P41" s="9" t="e">
        <f t="shared" si="2"/>
        <v>#DIV/0!</v>
      </c>
      <c r="Q41" s="9" t="e">
        <f t="shared" si="2"/>
        <v>#DIV/0!</v>
      </c>
      <c r="R41" s="11"/>
    </row>
    <row r="42" spans="1:18" ht="23.25" customHeight="1" x14ac:dyDescent="0.25">
      <c r="A42" s="7" t="s">
        <v>85</v>
      </c>
      <c r="B42" s="20" t="s">
        <v>77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9" t="e">
        <f t="shared" si="1"/>
        <v>#DIV/0!</v>
      </c>
      <c r="N42" s="9" t="e">
        <f t="shared" si="1"/>
        <v>#DIV/0!</v>
      </c>
      <c r="O42" s="9" t="e">
        <f t="shared" si="2"/>
        <v>#DIV/0!</v>
      </c>
      <c r="P42" s="9" t="e">
        <f t="shared" si="2"/>
        <v>#DIV/0!</v>
      </c>
      <c r="Q42" s="9" t="e">
        <f t="shared" si="2"/>
        <v>#DIV/0!</v>
      </c>
      <c r="R42" s="11"/>
    </row>
    <row r="43" spans="1:18" ht="22.5" customHeight="1" x14ac:dyDescent="0.25">
      <c r="A43" s="7" t="s">
        <v>37</v>
      </c>
      <c r="B43" s="3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9" t="e">
        <f t="shared" si="1"/>
        <v>#DIV/0!</v>
      </c>
      <c r="N43" s="9" t="e">
        <f t="shared" si="1"/>
        <v>#DIV/0!</v>
      </c>
      <c r="O43" s="9" t="e">
        <f t="shared" si="2"/>
        <v>#DIV/0!</v>
      </c>
      <c r="P43" s="9" t="e">
        <f t="shared" si="2"/>
        <v>#DIV/0!</v>
      </c>
      <c r="Q43" s="9" t="e">
        <f t="shared" si="2"/>
        <v>#DIV/0!</v>
      </c>
      <c r="R43" s="11"/>
    </row>
    <row r="44" spans="1:18" ht="21" customHeight="1" x14ac:dyDescent="0.25">
      <c r="A44" s="7" t="s">
        <v>38</v>
      </c>
      <c r="B44" s="20" t="s">
        <v>17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9" t="e">
        <f t="shared" si="1"/>
        <v>#DIV/0!</v>
      </c>
      <c r="N44" s="9" t="e">
        <f t="shared" si="1"/>
        <v>#DIV/0!</v>
      </c>
      <c r="O44" s="9" t="e">
        <f t="shared" si="2"/>
        <v>#DIV/0!</v>
      </c>
      <c r="P44" s="9" t="e">
        <f t="shared" si="2"/>
        <v>#DIV/0!</v>
      </c>
      <c r="Q44" s="9" t="e">
        <f t="shared" si="2"/>
        <v>#DIV/0!</v>
      </c>
      <c r="R44" s="11"/>
    </row>
    <row r="45" spans="1:18" ht="17.25" customHeight="1" x14ac:dyDescent="0.25">
      <c r="A45" s="7" t="s">
        <v>39</v>
      </c>
      <c r="B45" s="3" t="s">
        <v>18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9" t="e">
        <f t="shared" si="1"/>
        <v>#DIV/0!</v>
      </c>
      <c r="N45" s="9" t="e">
        <f t="shared" si="1"/>
        <v>#DIV/0!</v>
      </c>
      <c r="O45" s="9" t="e">
        <f t="shared" si="2"/>
        <v>#DIV/0!</v>
      </c>
      <c r="P45" s="9" t="e">
        <f t="shared" si="2"/>
        <v>#DIV/0!</v>
      </c>
      <c r="Q45" s="9" t="e">
        <f t="shared" si="2"/>
        <v>#DIV/0!</v>
      </c>
      <c r="R45" s="11"/>
    </row>
    <row r="46" spans="1:18" x14ac:dyDescent="0.25">
      <c r="A46" s="7" t="s">
        <v>86</v>
      </c>
      <c r="B46" s="3" t="s">
        <v>19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9" t="e">
        <f t="shared" si="1"/>
        <v>#DIV/0!</v>
      </c>
      <c r="N46" s="9" t="e">
        <f t="shared" si="1"/>
        <v>#DIV/0!</v>
      </c>
      <c r="O46" s="9" t="e">
        <f t="shared" si="2"/>
        <v>#DIV/0!</v>
      </c>
      <c r="P46" s="9" t="e">
        <f t="shared" si="2"/>
        <v>#DIV/0!</v>
      </c>
      <c r="Q46" s="9" t="e">
        <f t="shared" si="2"/>
        <v>#DIV/0!</v>
      </c>
      <c r="R46" s="11"/>
    </row>
    <row r="47" spans="1:18" ht="27.75" customHeight="1" x14ac:dyDescent="0.25">
      <c r="A47" s="7" t="s">
        <v>1</v>
      </c>
      <c r="B47" s="41" t="s">
        <v>70</v>
      </c>
      <c r="C47" s="202"/>
      <c r="D47" s="203"/>
      <c r="E47" s="203"/>
      <c r="F47" s="203"/>
      <c r="G47" s="204"/>
      <c r="H47" s="202"/>
      <c r="I47" s="203"/>
      <c r="J47" s="203"/>
      <c r="K47" s="203"/>
      <c r="L47" s="204"/>
      <c r="M47" s="112" t="e">
        <f>H47*100/C47</f>
        <v>#DIV/0!</v>
      </c>
      <c r="N47" s="113"/>
      <c r="O47" s="113"/>
      <c r="P47" s="113"/>
      <c r="Q47" s="114"/>
      <c r="R47" s="12"/>
    </row>
    <row r="48" spans="1:18" ht="27.75" customHeight="1" x14ac:dyDescent="0.25">
      <c r="A48" s="7" t="s">
        <v>134</v>
      </c>
      <c r="B48" s="42" t="s">
        <v>96</v>
      </c>
      <c r="C48" s="202"/>
      <c r="D48" s="203"/>
      <c r="E48" s="203"/>
      <c r="F48" s="203"/>
      <c r="G48" s="204"/>
      <c r="H48" s="202"/>
      <c r="I48" s="203"/>
      <c r="J48" s="203"/>
      <c r="K48" s="203"/>
      <c r="L48" s="204"/>
      <c r="M48" s="112" t="e">
        <f>H48*100/C48</f>
        <v>#DIV/0!</v>
      </c>
      <c r="N48" s="113"/>
      <c r="O48" s="113"/>
      <c r="P48" s="113"/>
      <c r="Q48" s="114"/>
      <c r="R48" s="40"/>
    </row>
    <row r="49" spans="1:18" ht="27.75" customHeight="1" x14ac:dyDescent="0.25">
      <c r="A49" s="7" t="s">
        <v>2</v>
      </c>
      <c r="B49" s="94" t="s">
        <v>323</v>
      </c>
      <c r="C49" s="202"/>
      <c r="D49" s="203"/>
      <c r="E49" s="203"/>
      <c r="F49" s="203"/>
      <c r="G49" s="204"/>
      <c r="H49" s="202"/>
      <c r="I49" s="203"/>
      <c r="J49" s="203"/>
      <c r="K49" s="203"/>
      <c r="L49" s="204"/>
      <c r="M49" s="112" t="e">
        <f>H49*100/C49</f>
        <v>#DIV/0!</v>
      </c>
      <c r="N49" s="113"/>
      <c r="O49" s="113"/>
      <c r="P49" s="113"/>
      <c r="Q49" s="114"/>
      <c r="R49" s="40"/>
    </row>
    <row r="50" spans="1:18" ht="30.75" customHeight="1" x14ac:dyDescent="0.25">
      <c r="A50" s="7" t="s">
        <v>7</v>
      </c>
      <c r="B50" s="20" t="s">
        <v>56</v>
      </c>
      <c r="C50" s="117" t="s">
        <v>480</v>
      </c>
      <c r="D50" s="118"/>
      <c r="E50" s="118"/>
      <c r="F50" s="118"/>
      <c r="G50" s="119"/>
      <c r="H50" s="117">
        <f>SUM(H51,H55)</f>
        <v>0</v>
      </c>
      <c r="I50" s="118"/>
      <c r="J50" s="118"/>
      <c r="K50" s="118"/>
      <c r="L50" s="119"/>
      <c r="M50" s="112" t="e">
        <f t="shared" ref="M50:M71" si="5">H50*100/C50</f>
        <v>#VALUE!</v>
      </c>
      <c r="N50" s="113"/>
      <c r="O50" s="113"/>
      <c r="P50" s="113"/>
      <c r="Q50" s="114"/>
      <c r="R50" s="13"/>
    </row>
    <row r="51" spans="1:18" ht="43.5" customHeight="1" x14ac:dyDescent="0.25">
      <c r="A51" s="7" t="s">
        <v>59</v>
      </c>
      <c r="B51" s="3" t="s">
        <v>91</v>
      </c>
      <c r="C51" s="117" t="s">
        <v>480</v>
      </c>
      <c r="D51" s="118"/>
      <c r="E51" s="118"/>
      <c r="F51" s="118"/>
      <c r="G51" s="119"/>
      <c r="H51" s="117">
        <f>SUM(H52:L54)</f>
        <v>0</v>
      </c>
      <c r="I51" s="118"/>
      <c r="J51" s="118"/>
      <c r="K51" s="118"/>
      <c r="L51" s="119"/>
      <c r="M51" s="112" t="e">
        <f t="shared" si="5"/>
        <v>#VALUE!</v>
      </c>
      <c r="N51" s="113"/>
      <c r="O51" s="113"/>
      <c r="P51" s="113"/>
      <c r="Q51" s="114"/>
      <c r="R51" s="14"/>
    </row>
    <row r="52" spans="1:18" x14ac:dyDescent="0.25">
      <c r="A52" s="7" t="s">
        <v>337</v>
      </c>
      <c r="B52" s="3" t="s">
        <v>53</v>
      </c>
      <c r="C52" s="202" t="s">
        <v>480</v>
      </c>
      <c r="D52" s="203"/>
      <c r="E52" s="203"/>
      <c r="F52" s="203"/>
      <c r="G52" s="204"/>
      <c r="H52" s="202"/>
      <c r="I52" s="203"/>
      <c r="J52" s="203"/>
      <c r="K52" s="203"/>
      <c r="L52" s="204"/>
      <c r="M52" s="112" t="e">
        <f t="shared" si="5"/>
        <v>#VALUE!</v>
      </c>
      <c r="N52" s="113"/>
      <c r="O52" s="113"/>
      <c r="P52" s="113"/>
      <c r="Q52" s="114"/>
      <c r="R52" s="14"/>
    </row>
    <row r="53" spans="1:18" ht="18" customHeight="1" x14ac:dyDescent="0.25">
      <c r="A53" s="7" t="s">
        <v>338</v>
      </c>
      <c r="B53" s="3" t="s">
        <v>54</v>
      </c>
      <c r="C53" s="202" t="s">
        <v>480</v>
      </c>
      <c r="D53" s="203"/>
      <c r="E53" s="203"/>
      <c r="F53" s="203"/>
      <c r="G53" s="204"/>
      <c r="H53" s="202"/>
      <c r="I53" s="203"/>
      <c r="J53" s="203"/>
      <c r="K53" s="203"/>
      <c r="L53" s="204"/>
      <c r="M53" s="112" t="e">
        <f t="shared" si="5"/>
        <v>#VALUE!</v>
      </c>
      <c r="N53" s="113"/>
      <c r="O53" s="113"/>
      <c r="P53" s="113"/>
      <c r="Q53" s="114"/>
      <c r="R53" s="14"/>
    </row>
    <row r="54" spans="1:18" ht="18" customHeight="1" x14ac:dyDescent="0.25">
      <c r="A54" s="7" t="s">
        <v>339</v>
      </c>
      <c r="B54" s="3" t="s">
        <v>55</v>
      </c>
      <c r="C54" s="202" t="s">
        <v>480</v>
      </c>
      <c r="D54" s="203"/>
      <c r="E54" s="203"/>
      <c r="F54" s="203"/>
      <c r="G54" s="204"/>
      <c r="H54" s="202"/>
      <c r="I54" s="203"/>
      <c r="J54" s="203"/>
      <c r="K54" s="203"/>
      <c r="L54" s="204"/>
      <c r="M54" s="112" t="e">
        <f t="shared" si="5"/>
        <v>#VALUE!</v>
      </c>
      <c r="N54" s="113"/>
      <c r="O54" s="113"/>
      <c r="P54" s="113"/>
      <c r="Q54" s="114"/>
      <c r="R54" s="14"/>
    </row>
    <row r="55" spans="1:18" ht="40.9" customHeight="1" x14ac:dyDescent="0.25">
      <c r="A55" s="7" t="s">
        <v>60</v>
      </c>
      <c r="B55" s="3" t="s">
        <v>99</v>
      </c>
      <c r="C55" s="117">
        <f>SUM(C56:G58)</f>
        <v>0</v>
      </c>
      <c r="D55" s="118"/>
      <c r="E55" s="118"/>
      <c r="F55" s="118"/>
      <c r="G55" s="119"/>
      <c r="H55" s="117">
        <f>SUM(H56:L58)</f>
        <v>0</v>
      </c>
      <c r="I55" s="118"/>
      <c r="J55" s="118"/>
      <c r="K55" s="118"/>
      <c r="L55" s="119"/>
      <c r="M55" s="112" t="e">
        <f t="shared" si="5"/>
        <v>#DIV/0!</v>
      </c>
      <c r="N55" s="113"/>
      <c r="O55" s="113"/>
      <c r="P55" s="113"/>
      <c r="Q55" s="114"/>
      <c r="R55" s="14"/>
    </row>
    <row r="56" spans="1:18" x14ac:dyDescent="0.25">
      <c r="A56" s="7" t="s">
        <v>340</v>
      </c>
      <c r="B56" s="3" t="s">
        <v>53</v>
      </c>
      <c r="C56" s="202"/>
      <c r="D56" s="203"/>
      <c r="E56" s="203"/>
      <c r="F56" s="203"/>
      <c r="G56" s="204"/>
      <c r="H56" s="202"/>
      <c r="I56" s="203"/>
      <c r="J56" s="203"/>
      <c r="K56" s="203"/>
      <c r="L56" s="204"/>
      <c r="M56" s="112" t="e">
        <f t="shared" si="5"/>
        <v>#DIV/0!</v>
      </c>
      <c r="N56" s="113"/>
      <c r="O56" s="113"/>
      <c r="P56" s="113"/>
      <c r="Q56" s="114"/>
      <c r="R56" s="14"/>
    </row>
    <row r="57" spans="1:18" ht="20.25" customHeight="1" x14ac:dyDescent="0.25">
      <c r="A57" s="7" t="s">
        <v>341</v>
      </c>
      <c r="B57" s="3" t="s">
        <v>54</v>
      </c>
      <c r="C57" s="202"/>
      <c r="D57" s="203"/>
      <c r="E57" s="203"/>
      <c r="F57" s="203"/>
      <c r="G57" s="204"/>
      <c r="H57" s="202"/>
      <c r="I57" s="203"/>
      <c r="J57" s="203"/>
      <c r="K57" s="203"/>
      <c r="L57" s="204"/>
      <c r="M57" s="112" t="e">
        <f t="shared" si="5"/>
        <v>#DIV/0!</v>
      </c>
      <c r="N57" s="113"/>
      <c r="O57" s="113"/>
      <c r="P57" s="113"/>
      <c r="Q57" s="114"/>
      <c r="R57" s="14"/>
    </row>
    <row r="58" spans="1:18" ht="18.75" customHeight="1" x14ac:dyDescent="0.25">
      <c r="A58" s="7" t="s">
        <v>342</v>
      </c>
      <c r="B58" s="3" t="s">
        <v>55</v>
      </c>
      <c r="C58" s="202"/>
      <c r="D58" s="203"/>
      <c r="E58" s="203"/>
      <c r="F58" s="203"/>
      <c r="G58" s="204"/>
      <c r="H58" s="202"/>
      <c r="I58" s="203"/>
      <c r="J58" s="203"/>
      <c r="K58" s="203"/>
      <c r="L58" s="204"/>
      <c r="M58" s="112" t="e">
        <f t="shared" si="5"/>
        <v>#DIV/0!</v>
      </c>
      <c r="N58" s="113"/>
      <c r="O58" s="113"/>
      <c r="P58" s="113"/>
      <c r="Q58" s="114"/>
      <c r="R58" s="14"/>
    </row>
    <row r="59" spans="1:18" ht="26.45" customHeight="1" x14ac:dyDescent="0.25">
      <c r="A59" s="7" t="s">
        <v>43</v>
      </c>
      <c r="B59" s="41" t="s">
        <v>73</v>
      </c>
      <c r="C59" s="117" t="s">
        <v>480</v>
      </c>
      <c r="D59" s="118"/>
      <c r="E59" s="118"/>
      <c r="F59" s="118"/>
      <c r="G59" s="119"/>
      <c r="H59" s="117">
        <f>SUM(H60,H61)</f>
        <v>0</v>
      </c>
      <c r="I59" s="118"/>
      <c r="J59" s="118"/>
      <c r="K59" s="118"/>
      <c r="L59" s="119"/>
      <c r="M59" s="112" t="e">
        <f t="shared" si="5"/>
        <v>#VALUE!</v>
      </c>
      <c r="N59" s="113"/>
      <c r="O59" s="113"/>
      <c r="P59" s="113"/>
      <c r="Q59" s="114"/>
      <c r="R59" s="14"/>
    </row>
    <row r="60" spans="1:18" ht="48" customHeight="1" x14ac:dyDescent="0.25">
      <c r="A60" s="7" t="s">
        <v>61</v>
      </c>
      <c r="B60" s="3" t="s">
        <v>92</v>
      </c>
      <c r="C60" s="202" t="s">
        <v>480</v>
      </c>
      <c r="D60" s="203"/>
      <c r="E60" s="203"/>
      <c r="F60" s="203"/>
      <c r="G60" s="204"/>
      <c r="H60" s="202"/>
      <c r="I60" s="203"/>
      <c r="J60" s="203"/>
      <c r="K60" s="203"/>
      <c r="L60" s="204"/>
      <c r="M60" s="112" t="e">
        <f t="shared" si="5"/>
        <v>#VALUE!</v>
      </c>
      <c r="N60" s="113"/>
      <c r="O60" s="113"/>
      <c r="P60" s="113"/>
      <c r="Q60" s="114"/>
      <c r="R60" s="14"/>
    </row>
    <row r="61" spans="1:18" ht="42" customHeight="1" x14ac:dyDescent="0.25">
      <c r="A61" s="7" t="s">
        <v>62</v>
      </c>
      <c r="B61" s="3" t="s">
        <v>100</v>
      </c>
      <c r="C61" s="202"/>
      <c r="D61" s="203"/>
      <c r="E61" s="203"/>
      <c r="F61" s="203"/>
      <c r="G61" s="204"/>
      <c r="H61" s="202"/>
      <c r="I61" s="203"/>
      <c r="J61" s="203"/>
      <c r="K61" s="203"/>
      <c r="L61" s="204"/>
      <c r="M61" s="112" t="e">
        <f t="shared" si="5"/>
        <v>#DIV/0!</v>
      </c>
      <c r="N61" s="113"/>
      <c r="O61" s="113"/>
      <c r="P61" s="113"/>
      <c r="Q61" s="114"/>
      <c r="R61" s="14"/>
    </row>
    <row r="62" spans="1:18" ht="27" customHeight="1" x14ac:dyDescent="0.25">
      <c r="A62" s="7" t="s">
        <v>44</v>
      </c>
      <c r="B62" s="41" t="s">
        <v>71</v>
      </c>
      <c r="C62" s="117" t="s">
        <v>480</v>
      </c>
      <c r="D62" s="118"/>
      <c r="E62" s="118"/>
      <c r="F62" s="118"/>
      <c r="G62" s="119"/>
      <c r="H62" s="117">
        <f>SUM(H63:L64)</f>
        <v>0</v>
      </c>
      <c r="I62" s="118"/>
      <c r="J62" s="118"/>
      <c r="K62" s="118"/>
      <c r="L62" s="119"/>
      <c r="M62" s="112" t="e">
        <f t="shared" si="5"/>
        <v>#VALUE!</v>
      </c>
      <c r="N62" s="113"/>
      <c r="O62" s="113"/>
      <c r="P62" s="113"/>
      <c r="Q62" s="114"/>
      <c r="R62" s="14"/>
    </row>
    <row r="63" spans="1:18" ht="36" customHeight="1" x14ac:dyDescent="0.25">
      <c r="A63" s="7" t="s">
        <v>63</v>
      </c>
      <c r="B63" s="3" t="s">
        <v>93</v>
      </c>
      <c r="C63" s="202" t="s">
        <v>480</v>
      </c>
      <c r="D63" s="203"/>
      <c r="E63" s="203"/>
      <c r="F63" s="203"/>
      <c r="G63" s="204"/>
      <c r="H63" s="202"/>
      <c r="I63" s="203"/>
      <c r="J63" s="203"/>
      <c r="K63" s="203"/>
      <c r="L63" s="204"/>
      <c r="M63" s="112" t="e">
        <f t="shared" si="5"/>
        <v>#VALUE!</v>
      </c>
      <c r="N63" s="113"/>
      <c r="O63" s="113"/>
      <c r="P63" s="113"/>
      <c r="Q63" s="114"/>
      <c r="R63" s="14"/>
    </row>
    <row r="64" spans="1:18" ht="30.75" customHeight="1" x14ac:dyDescent="0.25">
      <c r="A64" s="7" t="s">
        <v>64</v>
      </c>
      <c r="B64" s="3" t="s">
        <v>101</v>
      </c>
      <c r="C64" s="202"/>
      <c r="D64" s="203"/>
      <c r="E64" s="203"/>
      <c r="F64" s="203"/>
      <c r="G64" s="204"/>
      <c r="H64" s="202"/>
      <c r="I64" s="203"/>
      <c r="J64" s="203"/>
      <c r="K64" s="203"/>
      <c r="L64" s="204"/>
      <c r="M64" s="112" t="e">
        <f t="shared" si="5"/>
        <v>#DIV/0!</v>
      </c>
      <c r="N64" s="113"/>
      <c r="O64" s="113"/>
      <c r="P64" s="113"/>
      <c r="Q64" s="114"/>
      <c r="R64" s="14"/>
    </row>
    <row r="65" spans="1:18" ht="34.5" customHeight="1" x14ac:dyDescent="0.25">
      <c r="A65" s="7" t="s">
        <v>45</v>
      </c>
      <c r="B65" s="41" t="s">
        <v>72</v>
      </c>
      <c r="C65" s="117">
        <f>SUM(C66:G67)</f>
        <v>0</v>
      </c>
      <c r="D65" s="118"/>
      <c r="E65" s="118"/>
      <c r="F65" s="118"/>
      <c r="G65" s="119"/>
      <c r="H65" s="117">
        <f>SUM(H66:L67)</f>
        <v>0</v>
      </c>
      <c r="I65" s="118"/>
      <c r="J65" s="118"/>
      <c r="K65" s="118"/>
      <c r="L65" s="119"/>
      <c r="M65" s="112" t="e">
        <f t="shared" si="5"/>
        <v>#DIV/0!</v>
      </c>
      <c r="N65" s="113"/>
      <c r="O65" s="113"/>
      <c r="P65" s="113"/>
      <c r="Q65" s="114"/>
      <c r="R65" s="12"/>
    </row>
    <row r="66" spans="1:18" ht="33.75" customHeight="1" x14ac:dyDescent="0.25">
      <c r="A66" s="7" t="s">
        <v>46</v>
      </c>
      <c r="B66" s="3" t="s">
        <v>94</v>
      </c>
      <c r="C66" s="202">
        <v>0</v>
      </c>
      <c r="D66" s="203"/>
      <c r="E66" s="203"/>
      <c r="F66" s="203"/>
      <c r="G66" s="204"/>
      <c r="H66" s="202"/>
      <c r="I66" s="203"/>
      <c r="J66" s="203"/>
      <c r="K66" s="203"/>
      <c r="L66" s="204"/>
      <c r="M66" s="112" t="e">
        <f t="shared" si="5"/>
        <v>#DIV/0!</v>
      </c>
      <c r="N66" s="113"/>
      <c r="O66" s="113"/>
      <c r="P66" s="113"/>
      <c r="Q66" s="114"/>
      <c r="R66" s="14"/>
    </row>
    <row r="67" spans="1:18" ht="32.25" customHeight="1" x14ac:dyDescent="0.25">
      <c r="A67" s="7" t="s">
        <v>47</v>
      </c>
      <c r="B67" s="3" t="s">
        <v>101</v>
      </c>
      <c r="C67" s="202"/>
      <c r="D67" s="203"/>
      <c r="E67" s="203"/>
      <c r="F67" s="203"/>
      <c r="G67" s="204"/>
      <c r="H67" s="202"/>
      <c r="I67" s="203"/>
      <c r="J67" s="203"/>
      <c r="K67" s="203"/>
      <c r="L67" s="204"/>
      <c r="M67" s="112" t="e">
        <f t="shared" si="5"/>
        <v>#DIV/0!</v>
      </c>
      <c r="N67" s="113"/>
      <c r="O67" s="113"/>
      <c r="P67" s="113"/>
      <c r="Q67" s="114"/>
      <c r="R67" s="14"/>
    </row>
    <row r="68" spans="1:18" ht="27.75" customHeight="1" x14ac:dyDescent="0.25">
      <c r="A68" s="7" t="s">
        <v>343</v>
      </c>
      <c r="B68" s="5" t="s">
        <v>132</v>
      </c>
      <c r="C68" s="117">
        <f>SUM(C69:G70)</f>
        <v>0</v>
      </c>
      <c r="D68" s="118"/>
      <c r="E68" s="118"/>
      <c r="F68" s="118"/>
      <c r="G68" s="119"/>
      <c r="H68" s="117">
        <f>SUM(H69:L70)</f>
        <v>0</v>
      </c>
      <c r="I68" s="118"/>
      <c r="J68" s="118"/>
      <c r="K68" s="118"/>
      <c r="L68" s="119"/>
      <c r="M68" s="112" t="e">
        <f t="shared" si="5"/>
        <v>#DIV/0!</v>
      </c>
      <c r="N68" s="113"/>
      <c r="O68" s="113"/>
      <c r="P68" s="113"/>
      <c r="Q68" s="114"/>
      <c r="R68" s="12"/>
    </row>
    <row r="69" spans="1:18" ht="35.25" customHeight="1" x14ac:dyDescent="0.25">
      <c r="A69" s="8" t="s">
        <v>344</v>
      </c>
      <c r="B69" s="3" t="s">
        <v>95</v>
      </c>
      <c r="C69" s="202">
        <v>0</v>
      </c>
      <c r="D69" s="203"/>
      <c r="E69" s="203"/>
      <c r="F69" s="203"/>
      <c r="G69" s="204"/>
      <c r="H69" s="202"/>
      <c r="I69" s="203"/>
      <c r="J69" s="203"/>
      <c r="K69" s="203"/>
      <c r="L69" s="204"/>
      <c r="M69" s="112" t="e">
        <f t="shared" si="5"/>
        <v>#DIV/0!</v>
      </c>
      <c r="N69" s="113"/>
      <c r="O69" s="113"/>
      <c r="P69" s="113"/>
      <c r="Q69" s="114"/>
      <c r="R69" s="12"/>
    </row>
    <row r="70" spans="1:18" ht="43.5" customHeight="1" x14ac:dyDescent="0.25">
      <c r="A70" s="8" t="s">
        <v>345</v>
      </c>
      <c r="B70" s="3" t="s">
        <v>102</v>
      </c>
      <c r="C70" s="202"/>
      <c r="D70" s="203"/>
      <c r="E70" s="203"/>
      <c r="F70" s="203"/>
      <c r="G70" s="204"/>
      <c r="H70" s="202"/>
      <c r="I70" s="203"/>
      <c r="J70" s="203"/>
      <c r="K70" s="203"/>
      <c r="L70" s="204"/>
      <c r="M70" s="112" t="e">
        <f t="shared" si="5"/>
        <v>#DIV/0!</v>
      </c>
      <c r="N70" s="113"/>
      <c r="O70" s="113"/>
      <c r="P70" s="113"/>
      <c r="Q70" s="114"/>
      <c r="R70" s="12"/>
    </row>
    <row r="71" spans="1:18" ht="34.5" customHeight="1" x14ac:dyDescent="0.25">
      <c r="A71" s="21" t="s">
        <v>396</v>
      </c>
      <c r="B71" s="23" t="s">
        <v>76</v>
      </c>
      <c r="C71" s="202">
        <v>1</v>
      </c>
      <c r="D71" s="203"/>
      <c r="E71" s="203"/>
      <c r="F71" s="203"/>
      <c r="G71" s="204"/>
      <c r="H71" s="202"/>
      <c r="I71" s="203"/>
      <c r="J71" s="203"/>
      <c r="K71" s="203"/>
      <c r="L71" s="204"/>
      <c r="M71" s="112">
        <f t="shared" si="5"/>
        <v>0</v>
      </c>
      <c r="N71" s="113"/>
      <c r="O71" s="113"/>
      <c r="P71" s="113"/>
      <c r="Q71" s="114"/>
      <c r="R71" s="12"/>
    </row>
    <row r="72" spans="1:18" ht="34.5" customHeight="1" x14ac:dyDescent="0.25">
      <c r="A72" s="62" t="s">
        <v>397</v>
      </c>
      <c r="B72" s="23" t="s">
        <v>360</v>
      </c>
      <c r="C72" s="117">
        <f>SUM(C73:G74)</f>
        <v>0</v>
      </c>
      <c r="D72" s="118"/>
      <c r="E72" s="118"/>
      <c r="F72" s="118"/>
      <c r="G72" s="119"/>
      <c r="H72" s="117">
        <f>SUM(H73:L74)</f>
        <v>0</v>
      </c>
      <c r="I72" s="118"/>
      <c r="J72" s="118"/>
      <c r="K72" s="118"/>
      <c r="L72" s="119"/>
      <c r="M72" s="112" t="e">
        <f t="shared" ref="M72:M75" si="6">H72*100/C72</f>
        <v>#DIV/0!</v>
      </c>
      <c r="N72" s="113"/>
      <c r="O72" s="113"/>
      <c r="P72" s="113"/>
      <c r="Q72" s="114"/>
      <c r="R72" s="12"/>
    </row>
    <row r="73" spans="1:18" ht="34.5" customHeight="1" x14ac:dyDescent="0.25">
      <c r="A73" s="62" t="s">
        <v>399</v>
      </c>
      <c r="B73" s="95" t="s">
        <v>361</v>
      </c>
      <c r="C73" s="202">
        <v>0</v>
      </c>
      <c r="D73" s="203"/>
      <c r="E73" s="203"/>
      <c r="F73" s="203"/>
      <c r="G73" s="204"/>
      <c r="H73" s="202"/>
      <c r="I73" s="203"/>
      <c r="J73" s="203"/>
      <c r="K73" s="203"/>
      <c r="L73" s="204"/>
      <c r="M73" s="112" t="e">
        <f t="shared" ref="M73:M74" si="7">H73*100/C73</f>
        <v>#DIV/0!</v>
      </c>
      <c r="N73" s="113"/>
      <c r="O73" s="113"/>
      <c r="P73" s="113"/>
      <c r="Q73" s="114"/>
      <c r="R73" s="12"/>
    </row>
    <row r="74" spans="1:18" ht="34.5" customHeight="1" x14ac:dyDescent="0.25">
      <c r="A74" s="62" t="s">
        <v>400</v>
      </c>
      <c r="B74" s="95" t="s">
        <v>362</v>
      </c>
      <c r="C74" s="202"/>
      <c r="D74" s="203"/>
      <c r="E74" s="203"/>
      <c r="F74" s="203"/>
      <c r="G74" s="204"/>
      <c r="H74" s="202"/>
      <c r="I74" s="203"/>
      <c r="J74" s="203"/>
      <c r="K74" s="203"/>
      <c r="L74" s="204"/>
      <c r="M74" s="112" t="e">
        <f t="shared" si="7"/>
        <v>#DIV/0!</v>
      </c>
      <c r="N74" s="113"/>
      <c r="O74" s="113"/>
      <c r="P74" s="113"/>
      <c r="Q74" s="114"/>
      <c r="R74" s="12"/>
    </row>
    <row r="75" spans="1:18" ht="29.45" customHeight="1" x14ac:dyDescent="0.25">
      <c r="A75" s="62" t="s">
        <v>317</v>
      </c>
      <c r="B75" s="95" t="s">
        <v>369</v>
      </c>
      <c r="C75" s="202">
        <v>0</v>
      </c>
      <c r="D75" s="203"/>
      <c r="E75" s="203"/>
      <c r="F75" s="203"/>
      <c r="G75" s="204"/>
      <c r="H75" s="202"/>
      <c r="I75" s="203"/>
      <c r="J75" s="203"/>
      <c r="K75" s="203"/>
      <c r="L75" s="204"/>
      <c r="M75" s="112" t="e">
        <f t="shared" si="6"/>
        <v>#DIV/0!</v>
      </c>
      <c r="N75" s="113"/>
      <c r="O75" s="113"/>
      <c r="P75" s="113"/>
      <c r="Q75" s="114"/>
      <c r="R75" s="12"/>
    </row>
    <row r="76" spans="1:18" x14ac:dyDescent="0.25">
      <c r="A76" s="15"/>
      <c r="B76" s="206" t="s">
        <v>65</v>
      </c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</row>
    <row r="77" spans="1:18" x14ac:dyDescent="0.25">
      <c r="A77" s="15"/>
      <c r="B77" s="207" t="s">
        <v>405</v>
      </c>
      <c r="C77" s="208"/>
      <c r="D77" s="208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25">
      <c r="A78" s="15"/>
      <c r="B78" s="137" t="s">
        <v>89</v>
      </c>
      <c r="C78" s="137"/>
      <c r="D78" s="137"/>
      <c r="E78" s="15"/>
      <c r="F78" s="131"/>
      <c r="G78" s="131"/>
      <c r="H78" s="16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x14ac:dyDescent="0.25">
      <c r="A79" s="15"/>
      <c r="B79" s="128"/>
      <c r="C79" s="128"/>
      <c r="D79" s="128"/>
      <c r="E79" s="129"/>
      <c r="F79" s="129"/>
      <c r="G79" s="129"/>
      <c r="H79" s="16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25">
      <c r="A80" s="15"/>
      <c r="B80" s="131"/>
      <c r="C80" s="131"/>
      <c r="D80" s="131"/>
      <c r="E80" s="15"/>
      <c r="F80" s="131"/>
      <c r="G80" s="131"/>
      <c r="H80" s="16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5">
      <c r="A81" s="15"/>
      <c r="B81" s="128" t="s">
        <v>463</v>
      </c>
      <c r="C81" s="128"/>
      <c r="D81" s="128"/>
      <c r="E81" s="129"/>
      <c r="F81" s="129"/>
      <c r="G81" s="129"/>
      <c r="H81" s="16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5">
      <c r="A82" s="15"/>
      <c r="B82" s="205" t="s">
        <v>88</v>
      </c>
      <c r="C82" s="205"/>
      <c r="D82" s="205"/>
      <c r="E82" s="15"/>
      <c r="F82" s="137"/>
      <c r="G82" s="137"/>
      <c r="H82" s="16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5">
      <c r="A83" s="15"/>
      <c r="B83" s="130"/>
      <c r="C83" s="130"/>
      <c r="D83" s="130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5">
      <c r="A86" s="15"/>
      <c r="B86" s="15" t="s">
        <v>464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</sheetData>
  <sheetProtection selectLockedCells="1"/>
  <mergeCells count="130">
    <mergeCell ref="B82:D83"/>
    <mergeCell ref="F82:G82"/>
    <mergeCell ref="B76:R76"/>
    <mergeCell ref="B78:D78"/>
    <mergeCell ref="F78:G78"/>
    <mergeCell ref="B80:D80"/>
    <mergeCell ref="F80:G80"/>
    <mergeCell ref="C75:G75"/>
    <mergeCell ref="H75:L75"/>
    <mergeCell ref="M75:Q75"/>
    <mergeCell ref="B79:G79"/>
    <mergeCell ref="B81:G81"/>
    <mergeCell ref="B77:D77"/>
    <mergeCell ref="C71:G71"/>
    <mergeCell ref="H71:L71"/>
    <mergeCell ref="M71:Q71"/>
    <mergeCell ref="C72:G72"/>
    <mergeCell ref="H72:L72"/>
    <mergeCell ref="M72:Q72"/>
    <mergeCell ref="H74:L74"/>
    <mergeCell ref="M73:Q73"/>
    <mergeCell ref="M74:Q74"/>
    <mergeCell ref="C73:G73"/>
    <mergeCell ref="C74:G74"/>
    <mergeCell ref="H73:L73"/>
    <mergeCell ref="C69:G69"/>
    <mergeCell ref="H69:L69"/>
    <mergeCell ref="M69:Q69"/>
    <mergeCell ref="C70:G70"/>
    <mergeCell ref="H70:L70"/>
    <mergeCell ref="M70:Q70"/>
    <mergeCell ref="C67:G67"/>
    <mergeCell ref="H67:L67"/>
    <mergeCell ref="M67:Q67"/>
    <mergeCell ref="C68:G68"/>
    <mergeCell ref="H68:L68"/>
    <mergeCell ref="M68:Q68"/>
    <mergeCell ref="C65:G65"/>
    <mergeCell ref="H65:L65"/>
    <mergeCell ref="M65:Q65"/>
    <mergeCell ref="C66:G66"/>
    <mergeCell ref="H66:L66"/>
    <mergeCell ref="M66:Q66"/>
    <mergeCell ref="C63:G63"/>
    <mergeCell ref="H63:L63"/>
    <mergeCell ref="M63:Q63"/>
    <mergeCell ref="C64:G64"/>
    <mergeCell ref="H64:L64"/>
    <mergeCell ref="M64:Q64"/>
    <mergeCell ref="C61:G61"/>
    <mergeCell ref="H61:L61"/>
    <mergeCell ref="M61:Q61"/>
    <mergeCell ref="C62:G62"/>
    <mergeCell ref="H62:L62"/>
    <mergeCell ref="M62:Q62"/>
    <mergeCell ref="C59:G59"/>
    <mergeCell ref="H59:L59"/>
    <mergeCell ref="M59:Q59"/>
    <mergeCell ref="C60:G60"/>
    <mergeCell ref="H60:L60"/>
    <mergeCell ref="M60:Q60"/>
    <mergeCell ref="C57:G57"/>
    <mergeCell ref="H57:L57"/>
    <mergeCell ref="M57:Q57"/>
    <mergeCell ref="C58:G58"/>
    <mergeCell ref="H58:L58"/>
    <mergeCell ref="M58:Q58"/>
    <mergeCell ref="C55:G55"/>
    <mergeCell ref="H55:L55"/>
    <mergeCell ref="M55:Q55"/>
    <mergeCell ref="C56:G56"/>
    <mergeCell ref="H56:L56"/>
    <mergeCell ref="M56:Q56"/>
    <mergeCell ref="C53:G53"/>
    <mergeCell ref="H53:L53"/>
    <mergeCell ref="M53:Q53"/>
    <mergeCell ref="C54:G54"/>
    <mergeCell ref="H54:L54"/>
    <mergeCell ref="M54:Q54"/>
    <mergeCell ref="C51:G51"/>
    <mergeCell ref="H51:L51"/>
    <mergeCell ref="M51:Q51"/>
    <mergeCell ref="C52:G52"/>
    <mergeCell ref="H52:L52"/>
    <mergeCell ref="M52:Q52"/>
    <mergeCell ref="C47:G47"/>
    <mergeCell ref="H47:L47"/>
    <mergeCell ref="M47:Q47"/>
    <mergeCell ref="C50:G50"/>
    <mergeCell ref="H50:L50"/>
    <mergeCell ref="M50:Q50"/>
    <mergeCell ref="C48:G48"/>
    <mergeCell ref="H48:L48"/>
    <mergeCell ref="M48:Q48"/>
    <mergeCell ref="C49:G49"/>
    <mergeCell ref="H49:L49"/>
    <mergeCell ref="M49:Q49"/>
    <mergeCell ref="A9:R9"/>
    <mergeCell ref="A10:A13"/>
    <mergeCell ref="B10:B13"/>
    <mergeCell ref="C10:C12"/>
    <mergeCell ref="D10:D12"/>
    <mergeCell ref="E10:F10"/>
    <mergeCell ref="G10:G12"/>
    <mergeCell ref="H10:H12"/>
    <mergeCell ref="I10:I12"/>
    <mergeCell ref="R10:R12"/>
    <mergeCell ref="E11:E12"/>
    <mergeCell ref="F11:F12"/>
    <mergeCell ref="J11:J12"/>
    <mergeCell ref="K11:K12"/>
    <mergeCell ref="O11:O12"/>
    <mergeCell ref="P11:P12"/>
    <mergeCell ref="J10:K10"/>
    <mergeCell ref="L10:L12"/>
    <mergeCell ref="M10:M12"/>
    <mergeCell ref="N10:N12"/>
    <mergeCell ref="O10:P10"/>
    <mergeCell ref="Q10:Q12"/>
    <mergeCell ref="L1:R1"/>
    <mergeCell ref="L2:R2"/>
    <mergeCell ref="A3:R3"/>
    <mergeCell ref="A5:R5"/>
    <mergeCell ref="A7:A8"/>
    <mergeCell ref="B7:B8"/>
    <mergeCell ref="D7:Q7"/>
    <mergeCell ref="R7:R8"/>
    <mergeCell ref="C8:G8"/>
    <mergeCell ref="H8:L8"/>
    <mergeCell ref="M8: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opLeftCell="A46" workbookViewId="0">
      <selection activeCell="C62" sqref="C62:G62"/>
    </sheetView>
  </sheetViews>
  <sheetFormatPr defaultRowHeight="15" x14ac:dyDescent="0.25"/>
  <cols>
    <col min="2" max="2" width="31.28515625" customWidth="1"/>
    <col min="3" max="3" width="13.42578125" customWidth="1"/>
    <col min="4" max="4" width="12.140625" customWidth="1"/>
    <col min="6" max="6" width="12.28515625" customWidth="1"/>
    <col min="8" max="8" width="12.42578125" customWidth="1"/>
    <col min="9" max="9" width="13.7109375" customWidth="1"/>
    <col min="11" max="11" width="12.85546875" customWidth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8"/>
      <c r="K1" s="18"/>
      <c r="L1" s="145"/>
      <c r="M1" s="145"/>
      <c r="N1" s="145"/>
      <c r="O1" s="145"/>
      <c r="P1" s="145"/>
      <c r="Q1" s="145"/>
      <c r="R1" s="145"/>
    </row>
    <row r="2" spans="1:18" x14ac:dyDescent="0.25">
      <c r="A2" s="15"/>
      <c r="B2" s="15"/>
      <c r="C2" s="15"/>
      <c r="D2" s="15"/>
      <c r="E2" s="15"/>
      <c r="F2" s="102" t="s">
        <v>470</v>
      </c>
      <c r="G2" s="15"/>
      <c r="H2" s="15"/>
      <c r="I2" s="15"/>
      <c r="J2" s="15"/>
      <c r="K2" s="15"/>
      <c r="L2" s="146"/>
      <c r="M2" s="146"/>
      <c r="N2" s="146"/>
      <c r="O2" s="146"/>
      <c r="P2" s="146"/>
      <c r="Q2" s="146"/>
      <c r="R2" s="146"/>
    </row>
    <row r="3" spans="1:18" x14ac:dyDescent="0.25">
      <c r="A3" s="131" t="s">
        <v>87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1:18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15.75" x14ac:dyDescent="0.25">
      <c r="A5" s="148" t="s">
        <v>421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25">
      <c r="A7" s="149" t="s">
        <v>0</v>
      </c>
      <c r="B7" s="150" t="s">
        <v>42</v>
      </c>
      <c r="C7" s="19"/>
      <c r="D7" s="200" t="s">
        <v>4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151" t="s">
        <v>52</v>
      </c>
    </row>
    <row r="8" spans="1:18" x14ac:dyDescent="0.25">
      <c r="A8" s="149"/>
      <c r="B8" s="150"/>
      <c r="C8" s="166" t="s">
        <v>49</v>
      </c>
      <c r="D8" s="201"/>
      <c r="E8" s="201"/>
      <c r="F8" s="201"/>
      <c r="G8" s="186"/>
      <c r="H8" s="153" t="s">
        <v>51</v>
      </c>
      <c r="I8" s="154"/>
      <c r="J8" s="154"/>
      <c r="K8" s="154"/>
      <c r="L8" s="155"/>
      <c r="M8" s="153" t="s">
        <v>50</v>
      </c>
      <c r="N8" s="154"/>
      <c r="O8" s="154"/>
      <c r="P8" s="154"/>
      <c r="Q8" s="155"/>
      <c r="R8" s="159"/>
    </row>
    <row r="9" spans="1:18" ht="15.75" x14ac:dyDescent="0.25">
      <c r="A9" s="174" t="s">
        <v>48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</row>
    <row r="10" spans="1:18" x14ac:dyDescent="0.25">
      <c r="A10" s="177" t="s">
        <v>40</v>
      </c>
      <c r="B10" s="180" t="s">
        <v>66</v>
      </c>
      <c r="C10" s="151" t="s">
        <v>74</v>
      </c>
      <c r="D10" s="183" t="s">
        <v>57</v>
      </c>
      <c r="E10" s="150" t="s">
        <v>41</v>
      </c>
      <c r="F10" s="150"/>
      <c r="G10" s="151" t="s">
        <v>69</v>
      </c>
      <c r="H10" s="151" t="s">
        <v>74</v>
      </c>
      <c r="I10" s="183" t="s">
        <v>57</v>
      </c>
      <c r="J10" s="150" t="s">
        <v>41</v>
      </c>
      <c r="K10" s="150"/>
      <c r="L10" s="151" t="s">
        <v>69</v>
      </c>
      <c r="M10" s="151" t="s">
        <v>74</v>
      </c>
      <c r="N10" s="183" t="s">
        <v>57</v>
      </c>
      <c r="O10" s="150" t="s">
        <v>41</v>
      </c>
      <c r="P10" s="150"/>
      <c r="Q10" s="151" t="s">
        <v>69</v>
      </c>
      <c r="R10" s="156"/>
    </row>
    <row r="11" spans="1:18" x14ac:dyDescent="0.25">
      <c r="A11" s="178"/>
      <c r="B11" s="181"/>
      <c r="C11" s="159"/>
      <c r="D11" s="184"/>
      <c r="E11" s="151" t="s">
        <v>67</v>
      </c>
      <c r="F11" s="151" t="s">
        <v>68</v>
      </c>
      <c r="G11" s="159"/>
      <c r="H11" s="159"/>
      <c r="I11" s="184"/>
      <c r="J11" s="151" t="s">
        <v>67</v>
      </c>
      <c r="K11" s="151" t="s">
        <v>68</v>
      </c>
      <c r="L11" s="159"/>
      <c r="M11" s="159"/>
      <c r="N11" s="184"/>
      <c r="O11" s="151" t="s">
        <v>67</v>
      </c>
      <c r="P11" s="151" t="s">
        <v>68</v>
      </c>
      <c r="Q11" s="159"/>
      <c r="R11" s="157"/>
    </row>
    <row r="12" spans="1:18" ht="50.45" customHeight="1" x14ac:dyDescent="0.25">
      <c r="A12" s="178"/>
      <c r="B12" s="181"/>
      <c r="C12" s="152"/>
      <c r="D12" s="185"/>
      <c r="E12" s="159"/>
      <c r="F12" s="159"/>
      <c r="G12" s="152"/>
      <c r="H12" s="152"/>
      <c r="I12" s="185"/>
      <c r="J12" s="159"/>
      <c r="K12" s="159"/>
      <c r="L12" s="152"/>
      <c r="M12" s="152"/>
      <c r="N12" s="185"/>
      <c r="O12" s="159"/>
      <c r="P12" s="159"/>
      <c r="Q12" s="152"/>
      <c r="R12" s="158"/>
    </row>
    <row r="13" spans="1:18" ht="22.9" customHeight="1" x14ac:dyDescent="0.25">
      <c r="A13" s="179"/>
      <c r="B13" s="182"/>
      <c r="C13" s="28">
        <f t="shared" ref="C13:L13" si="0">C14+C31</f>
        <v>43</v>
      </c>
      <c r="D13" s="28">
        <f t="shared" si="0"/>
        <v>1080</v>
      </c>
      <c r="E13" s="28">
        <f t="shared" si="0"/>
        <v>0</v>
      </c>
      <c r="F13" s="28">
        <f t="shared" si="0"/>
        <v>4</v>
      </c>
      <c r="G13" s="28">
        <f t="shared" si="0"/>
        <v>5</v>
      </c>
      <c r="H13" s="28">
        <f t="shared" si="0"/>
        <v>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9">
        <f>H13*100/C13</f>
        <v>0</v>
      </c>
      <c r="N13" s="9">
        <f t="shared" ref="M13:Q46" si="1">I13*100/D13</f>
        <v>0</v>
      </c>
      <c r="O13" s="9" t="e">
        <f t="shared" si="1"/>
        <v>#DIV/0!</v>
      </c>
      <c r="P13" s="9">
        <f>K13*100/F13</f>
        <v>0</v>
      </c>
      <c r="Q13" s="9">
        <f>L13*100/G13</f>
        <v>0</v>
      </c>
      <c r="R13" s="10"/>
    </row>
    <row r="14" spans="1:18" ht="48" customHeight="1" x14ac:dyDescent="0.25">
      <c r="A14" s="27" t="s">
        <v>5</v>
      </c>
      <c r="B14" s="4" t="s">
        <v>90</v>
      </c>
      <c r="C14" s="30">
        <f t="shared" ref="C14:L14" si="2">SUM(C15:C30)</f>
        <v>43</v>
      </c>
      <c r="D14" s="30">
        <f t="shared" si="2"/>
        <v>1080</v>
      </c>
      <c r="E14" s="30">
        <f t="shared" si="2"/>
        <v>0</v>
      </c>
      <c r="F14" s="30">
        <f t="shared" si="2"/>
        <v>4</v>
      </c>
      <c r="G14" s="30">
        <f t="shared" si="2"/>
        <v>5</v>
      </c>
      <c r="H14" s="30">
        <f t="shared" si="2"/>
        <v>0</v>
      </c>
      <c r="I14" s="30">
        <f t="shared" si="2"/>
        <v>0</v>
      </c>
      <c r="J14" s="30">
        <f t="shared" si="2"/>
        <v>0</v>
      </c>
      <c r="K14" s="30">
        <f t="shared" si="2"/>
        <v>0</v>
      </c>
      <c r="L14" s="30">
        <f t="shared" si="2"/>
        <v>0</v>
      </c>
      <c r="M14" s="9">
        <f t="shared" si="1"/>
        <v>0</v>
      </c>
      <c r="N14" s="9">
        <f t="shared" si="1"/>
        <v>0</v>
      </c>
      <c r="O14" s="9" t="e">
        <f t="shared" si="1"/>
        <v>#DIV/0!</v>
      </c>
      <c r="P14" s="9">
        <f t="shared" si="1"/>
        <v>0</v>
      </c>
      <c r="Q14" s="9">
        <f t="shared" si="1"/>
        <v>0</v>
      </c>
      <c r="R14" s="10"/>
    </row>
    <row r="15" spans="1:18" ht="29.45" customHeight="1" x14ac:dyDescent="0.25">
      <c r="A15" s="7" t="s">
        <v>20</v>
      </c>
      <c r="B15" s="3" t="s">
        <v>8</v>
      </c>
      <c r="C15" s="29">
        <v>9</v>
      </c>
      <c r="D15" s="29">
        <v>160</v>
      </c>
      <c r="E15" s="29"/>
      <c r="F15" s="29">
        <v>1</v>
      </c>
      <c r="G15" s="29">
        <v>1</v>
      </c>
      <c r="H15" s="29"/>
      <c r="I15" s="29"/>
      <c r="J15" s="29"/>
      <c r="K15" s="29"/>
      <c r="L15" s="29"/>
      <c r="M15" s="9">
        <f t="shared" si="1"/>
        <v>0</v>
      </c>
      <c r="N15" s="9">
        <f t="shared" si="1"/>
        <v>0</v>
      </c>
      <c r="O15" s="9" t="e">
        <f t="shared" si="1"/>
        <v>#DIV/0!</v>
      </c>
      <c r="P15" s="9">
        <f t="shared" si="1"/>
        <v>0</v>
      </c>
      <c r="Q15" s="9">
        <f t="shared" si="1"/>
        <v>0</v>
      </c>
      <c r="R15" s="11"/>
    </row>
    <row r="16" spans="1:18" ht="25.9" customHeight="1" x14ac:dyDescent="0.25">
      <c r="A16" s="7" t="s">
        <v>21</v>
      </c>
      <c r="B16" s="20" t="s">
        <v>9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9" t="e">
        <f t="shared" si="1"/>
        <v>#DIV/0!</v>
      </c>
      <c r="N16" s="9" t="e">
        <f t="shared" si="1"/>
        <v>#DIV/0!</v>
      </c>
      <c r="O16" s="9" t="e">
        <f t="shared" si="1"/>
        <v>#DIV/0!</v>
      </c>
      <c r="P16" s="9" t="e">
        <f t="shared" si="1"/>
        <v>#DIV/0!</v>
      </c>
      <c r="Q16" s="9" t="e">
        <f t="shared" si="1"/>
        <v>#DIV/0!</v>
      </c>
      <c r="R16" s="11"/>
    </row>
    <row r="17" spans="1:18" x14ac:dyDescent="0.25">
      <c r="A17" s="7" t="s">
        <v>22</v>
      </c>
      <c r="B17" s="82" t="s">
        <v>10</v>
      </c>
      <c r="C17" s="29">
        <v>4</v>
      </c>
      <c r="D17" s="29">
        <v>280</v>
      </c>
      <c r="E17" s="29"/>
      <c r="F17" s="29">
        <v>1</v>
      </c>
      <c r="G17" s="29"/>
      <c r="H17" s="29"/>
      <c r="I17" s="29"/>
      <c r="J17" s="29"/>
      <c r="K17" s="29"/>
      <c r="L17" s="29"/>
      <c r="M17" s="9">
        <f t="shared" si="1"/>
        <v>0</v>
      </c>
      <c r="N17" s="9">
        <f t="shared" si="1"/>
        <v>0</v>
      </c>
      <c r="O17" s="9" t="e">
        <f t="shared" si="1"/>
        <v>#DIV/0!</v>
      </c>
      <c r="P17" s="9">
        <f t="shared" si="1"/>
        <v>0</v>
      </c>
      <c r="Q17" s="9" t="e">
        <f t="shared" si="1"/>
        <v>#DIV/0!</v>
      </c>
      <c r="R17" s="11"/>
    </row>
    <row r="18" spans="1:18" ht="23.45" customHeight="1" x14ac:dyDescent="0.25">
      <c r="A18" s="7" t="s">
        <v>23</v>
      </c>
      <c r="B18" s="82" t="s">
        <v>58</v>
      </c>
      <c r="C18" s="29">
        <v>3</v>
      </c>
      <c r="D18" s="29">
        <v>60</v>
      </c>
      <c r="E18" s="29"/>
      <c r="F18" s="29"/>
      <c r="G18" s="29"/>
      <c r="H18" s="29"/>
      <c r="I18" s="29"/>
      <c r="J18" s="29"/>
      <c r="K18" s="29"/>
      <c r="L18" s="29"/>
      <c r="M18" s="9">
        <f t="shared" si="1"/>
        <v>0</v>
      </c>
      <c r="N18" s="9">
        <f t="shared" si="1"/>
        <v>0</v>
      </c>
      <c r="O18" s="9" t="e">
        <f t="shared" si="1"/>
        <v>#DIV/0!</v>
      </c>
      <c r="P18" s="9" t="e">
        <f t="shared" si="1"/>
        <v>#DIV/0!</v>
      </c>
      <c r="Q18" s="9" t="e">
        <f t="shared" si="1"/>
        <v>#DIV/0!</v>
      </c>
      <c r="R18" s="11"/>
    </row>
    <row r="19" spans="1:18" x14ac:dyDescent="0.25">
      <c r="A19" s="7" t="s">
        <v>24</v>
      </c>
      <c r="B19" s="3" t="s">
        <v>12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9" t="e">
        <f t="shared" si="1"/>
        <v>#DIV/0!</v>
      </c>
      <c r="N19" s="9" t="e">
        <f t="shared" si="1"/>
        <v>#DIV/0!</v>
      </c>
      <c r="O19" s="9" t="e">
        <f t="shared" si="1"/>
        <v>#DIV/0!</v>
      </c>
      <c r="P19" s="9" t="e">
        <f t="shared" si="1"/>
        <v>#DIV/0!</v>
      </c>
      <c r="Q19" s="9" t="e">
        <f t="shared" si="1"/>
        <v>#DIV/0!</v>
      </c>
      <c r="R19" s="11"/>
    </row>
    <row r="20" spans="1:18" ht="25.9" customHeight="1" x14ac:dyDescent="0.25">
      <c r="A20" s="7" t="s">
        <v>25</v>
      </c>
      <c r="B20" s="82" t="s">
        <v>13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9" t="e">
        <f t="shared" si="1"/>
        <v>#DIV/0!</v>
      </c>
      <c r="N20" s="9" t="e">
        <f t="shared" si="1"/>
        <v>#DIV/0!</v>
      </c>
      <c r="O20" s="9" t="e">
        <f t="shared" si="1"/>
        <v>#DIV/0!</v>
      </c>
      <c r="P20" s="9" t="e">
        <f t="shared" si="1"/>
        <v>#DIV/0!</v>
      </c>
      <c r="Q20" s="9" t="e">
        <f t="shared" si="1"/>
        <v>#DIV/0!</v>
      </c>
      <c r="R20" s="11"/>
    </row>
    <row r="21" spans="1:18" ht="24.6" customHeight="1" x14ac:dyDescent="0.25">
      <c r="A21" s="7" t="s">
        <v>26</v>
      </c>
      <c r="B21" s="3" t="s">
        <v>14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9" t="e">
        <f t="shared" si="1"/>
        <v>#DIV/0!</v>
      </c>
      <c r="N21" s="9" t="e">
        <f t="shared" si="1"/>
        <v>#DIV/0!</v>
      </c>
      <c r="O21" s="9" t="e">
        <f t="shared" si="1"/>
        <v>#DIV/0!</v>
      </c>
      <c r="P21" s="9" t="e">
        <f t="shared" si="1"/>
        <v>#DIV/0!</v>
      </c>
      <c r="Q21" s="9" t="e">
        <f t="shared" si="1"/>
        <v>#DIV/0!</v>
      </c>
      <c r="R21" s="11"/>
    </row>
    <row r="22" spans="1:18" x14ac:dyDescent="0.25">
      <c r="A22" s="26" t="s">
        <v>27</v>
      </c>
      <c r="B22" s="20" t="s">
        <v>15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9" t="e">
        <f t="shared" si="1"/>
        <v>#DIV/0!</v>
      </c>
      <c r="N22" s="9" t="e">
        <f t="shared" si="1"/>
        <v>#DIV/0!</v>
      </c>
      <c r="O22" s="9" t="e">
        <f t="shared" si="1"/>
        <v>#DIV/0!</v>
      </c>
      <c r="P22" s="9" t="e">
        <f t="shared" si="1"/>
        <v>#DIV/0!</v>
      </c>
      <c r="Q22" s="9" t="e">
        <f t="shared" si="1"/>
        <v>#DIV/0!</v>
      </c>
      <c r="R22" s="11"/>
    </row>
    <row r="23" spans="1:18" ht="26.45" customHeight="1" x14ac:dyDescent="0.25">
      <c r="A23" s="7" t="s">
        <v>78</v>
      </c>
      <c r="B23" s="20" t="s">
        <v>16</v>
      </c>
      <c r="C23" s="29">
        <v>18</v>
      </c>
      <c r="D23" s="29">
        <v>370</v>
      </c>
      <c r="E23" s="29"/>
      <c r="F23" s="29"/>
      <c r="G23" s="29">
        <v>4</v>
      </c>
      <c r="H23" s="29"/>
      <c r="I23" s="29"/>
      <c r="J23" s="29"/>
      <c r="K23" s="29"/>
      <c r="L23" s="29"/>
      <c r="M23" s="9">
        <f t="shared" si="1"/>
        <v>0</v>
      </c>
      <c r="N23" s="9">
        <f t="shared" si="1"/>
        <v>0</v>
      </c>
      <c r="O23" s="9" t="e">
        <f t="shared" si="1"/>
        <v>#DIV/0!</v>
      </c>
      <c r="P23" s="9" t="e">
        <f t="shared" si="1"/>
        <v>#DIV/0!</v>
      </c>
      <c r="Q23" s="9">
        <f t="shared" si="1"/>
        <v>0</v>
      </c>
      <c r="R23" s="11"/>
    </row>
    <row r="24" spans="1:18" ht="21.6" customHeight="1" x14ac:dyDescent="0.25">
      <c r="A24" s="7" t="s">
        <v>79</v>
      </c>
      <c r="B24" s="20" t="s">
        <v>77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9" t="e">
        <f t="shared" si="1"/>
        <v>#DIV/0!</v>
      </c>
      <c r="N24" s="9" t="e">
        <f t="shared" si="1"/>
        <v>#DIV/0!</v>
      </c>
      <c r="O24" s="9" t="e">
        <f t="shared" si="1"/>
        <v>#DIV/0!</v>
      </c>
      <c r="P24" s="9" t="e">
        <f t="shared" si="1"/>
        <v>#DIV/0!</v>
      </c>
      <c r="Q24" s="9" t="e">
        <f t="shared" si="1"/>
        <v>#DIV/0!</v>
      </c>
      <c r="R24" s="11"/>
    </row>
    <row r="25" spans="1:18" ht="30.6" customHeight="1" x14ac:dyDescent="0.25">
      <c r="A25" s="7" t="s">
        <v>104</v>
      </c>
      <c r="B25" s="20" t="s">
        <v>135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9" t="e">
        <f t="shared" si="1"/>
        <v>#DIV/0!</v>
      </c>
      <c r="N25" s="9" t="e">
        <f t="shared" si="1"/>
        <v>#DIV/0!</v>
      </c>
      <c r="O25" s="9" t="e">
        <f t="shared" si="1"/>
        <v>#DIV/0!</v>
      </c>
      <c r="P25" s="9" t="e">
        <f t="shared" si="1"/>
        <v>#DIV/0!</v>
      </c>
      <c r="Q25" s="9" t="e">
        <f t="shared" si="1"/>
        <v>#DIV/0!</v>
      </c>
      <c r="R25" s="11"/>
    </row>
    <row r="26" spans="1:18" ht="25.15" customHeight="1" x14ac:dyDescent="0.25">
      <c r="A26" s="7" t="s">
        <v>103</v>
      </c>
      <c r="B26" s="20" t="s">
        <v>75</v>
      </c>
      <c r="C26" s="29">
        <v>6</v>
      </c>
      <c r="D26" s="29">
        <v>140</v>
      </c>
      <c r="E26" s="29"/>
      <c r="F26" s="29">
        <v>1</v>
      </c>
      <c r="G26" s="29"/>
      <c r="H26" s="29"/>
      <c r="I26" s="29"/>
      <c r="J26" s="29"/>
      <c r="K26" s="29"/>
      <c r="L26" s="29"/>
      <c r="M26" s="9">
        <f t="shared" si="1"/>
        <v>0</v>
      </c>
      <c r="N26" s="9">
        <f t="shared" si="1"/>
        <v>0</v>
      </c>
      <c r="O26" s="9" t="e">
        <f t="shared" si="1"/>
        <v>#DIV/0!</v>
      </c>
      <c r="P26" s="9">
        <f t="shared" si="1"/>
        <v>0</v>
      </c>
      <c r="Q26" s="9" t="e">
        <f t="shared" si="1"/>
        <v>#DIV/0!</v>
      </c>
      <c r="R26" s="11"/>
    </row>
    <row r="27" spans="1:18" ht="21" customHeight="1" x14ac:dyDescent="0.25">
      <c r="A27" s="7" t="s">
        <v>80</v>
      </c>
      <c r="B27" s="3" t="s">
        <v>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9" t="e">
        <f t="shared" si="1"/>
        <v>#DIV/0!</v>
      </c>
      <c r="N27" s="9" t="e">
        <f t="shared" si="1"/>
        <v>#DIV/0!</v>
      </c>
      <c r="O27" s="9" t="e">
        <f t="shared" si="1"/>
        <v>#DIV/0!</v>
      </c>
      <c r="P27" s="9" t="e">
        <f t="shared" si="1"/>
        <v>#DIV/0!</v>
      </c>
      <c r="Q27" s="9" t="e">
        <f t="shared" si="1"/>
        <v>#DIV/0!</v>
      </c>
      <c r="R27" s="11"/>
    </row>
    <row r="28" spans="1:18" ht="28.15" customHeight="1" x14ac:dyDescent="0.25">
      <c r="A28" s="7" t="s">
        <v>81</v>
      </c>
      <c r="B28" s="20" t="s">
        <v>17</v>
      </c>
      <c r="C28" s="29">
        <v>3</v>
      </c>
      <c r="D28" s="29">
        <v>70</v>
      </c>
      <c r="E28" s="29"/>
      <c r="F28" s="29">
        <v>1</v>
      </c>
      <c r="G28" s="29"/>
      <c r="H28" s="29"/>
      <c r="I28" s="29"/>
      <c r="J28" s="29"/>
      <c r="K28" s="29"/>
      <c r="L28" s="29"/>
      <c r="M28" s="9">
        <f t="shared" si="1"/>
        <v>0</v>
      </c>
      <c r="N28" s="9">
        <f t="shared" si="1"/>
        <v>0</v>
      </c>
      <c r="O28" s="9" t="e">
        <f t="shared" si="1"/>
        <v>#DIV/0!</v>
      </c>
      <c r="P28" s="9">
        <f t="shared" si="1"/>
        <v>0</v>
      </c>
      <c r="Q28" s="9" t="e">
        <f t="shared" si="1"/>
        <v>#DIV/0!</v>
      </c>
      <c r="R28" s="11"/>
    </row>
    <row r="29" spans="1:18" ht="21" customHeight="1" x14ac:dyDescent="0.25">
      <c r="A29" s="7" t="s">
        <v>82</v>
      </c>
      <c r="B29" s="3" t="s">
        <v>18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9" t="e">
        <f t="shared" si="1"/>
        <v>#DIV/0!</v>
      </c>
      <c r="N29" s="9" t="e">
        <f t="shared" si="1"/>
        <v>#DIV/0!</v>
      </c>
      <c r="O29" s="9" t="e">
        <f t="shared" si="1"/>
        <v>#DIV/0!</v>
      </c>
      <c r="P29" s="9" t="e">
        <f t="shared" si="1"/>
        <v>#DIV/0!</v>
      </c>
      <c r="Q29" s="9" t="e">
        <f t="shared" si="1"/>
        <v>#DIV/0!</v>
      </c>
      <c r="R29" s="11"/>
    </row>
    <row r="30" spans="1:18" x14ac:dyDescent="0.25">
      <c r="A30" s="7" t="s">
        <v>83</v>
      </c>
      <c r="B30" s="3" t="s">
        <v>19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9" t="e">
        <f t="shared" si="1"/>
        <v>#DIV/0!</v>
      </c>
      <c r="N30" s="9" t="e">
        <f t="shared" si="1"/>
        <v>#DIV/0!</v>
      </c>
      <c r="O30" s="9" t="e">
        <f t="shared" si="1"/>
        <v>#DIV/0!</v>
      </c>
      <c r="P30" s="9" t="e">
        <f t="shared" si="1"/>
        <v>#DIV/0!</v>
      </c>
      <c r="Q30" s="9" t="e">
        <f t="shared" si="1"/>
        <v>#DIV/0!</v>
      </c>
      <c r="R30" s="11"/>
    </row>
    <row r="31" spans="1:18" ht="46.9" customHeight="1" x14ac:dyDescent="0.25">
      <c r="A31" s="7" t="s">
        <v>6</v>
      </c>
      <c r="B31" s="4" t="s">
        <v>98</v>
      </c>
      <c r="C31" s="24">
        <f t="shared" ref="C31:L31" si="3">SUM(C32:C46)</f>
        <v>0</v>
      </c>
      <c r="D31" s="24">
        <f t="shared" si="3"/>
        <v>0</v>
      </c>
      <c r="E31" s="24">
        <f t="shared" si="3"/>
        <v>0</v>
      </c>
      <c r="F31" s="24">
        <f t="shared" si="3"/>
        <v>0</v>
      </c>
      <c r="G31" s="24">
        <f t="shared" si="3"/>
        <v>0</v>
      </c>
      <c r="H31" s="24">
        <f t="shared" si="3"/>
        <v>0</v>
      </c>
      <c r="I31" s="24">
        <f t="shared" si="3"/>
        <v>0</v>
      </c>
      <c r="J31" s="24">
        <f t="shared" si="3"/>
        <v>0</v>
      </c>
      <c r="K31" s="24">
        <f t="shared" si="3"/>
        <v>0</v>
      </c>
      <c r="L31" s="24">
        <f t="shared" si="3"/>
        <v>0</v>
      </c>
      <c r="M31" s="9" t="e">
        <f t="shared" si="1"/>
        <v>#DIV/0!</v>
      </c>
      <c r="N31" s="9" t="e">
        <f t="shared" si="1"/>
        <v>#DIV/0!</v>
      </c>
      <c r="O31" s="9" t="e">
        <f t="shared" si="1"/>
        <v>#DIV/0!</v>
      </c>
      <c r="P31" s="9" t="e">
        <f t="shared" si="1"/>
        <v>#DIV/0!</v>
      </c>
      <c r="Q31" s="9" t="e">
        <f t="shared" si="1"/>
        <v>#DIV/0!</v>
      </c>
      <c r="R31" s="10"/>
    </row>
    <row r="32" spans="1:18" ht="34.15" customHeight="1" x14ac:dyDescent="0.25">
      <c r="A32" s="7" t="s">
        <v>28</v>
      </c>
      <c r="B32" s="3" t="s">
        <v>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9" t="e">
        <f t="shared" si="1"/>
        <v>#DIV/0!</v>
      </c>
      <c r="N32" s="9" t="e">
        <f t="shared" si="1"/>
        <v>#DIV/0!</v>
      </c>
      <c r="O32" s="9" t="e">
        <f t="shared" si="1"/>
        <v>#DIV/0!</v>
      </c>
      <c r="P32" s="9" t="e">
        <f t="shared" si="1"/>
        <v>#DIV/0!</v>
      </c>
      <c r="Q32" s="9" t="e">
        <f t="shared" si="1"/>
        <v>#DIV/0!</v>
      </c>
      <c r="R32" s="11"/>
    </row>
    <row r="33" spans="1:18" ht="20.45" customHeight="1" x14ac:dyDescent="0.25">
      <c r="A33" s="7" t="s">
        <v>29</v>
      </c>
      <c r="B33" s="20" t="s">
        <v>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9" t="e">
        <f t="shared" si="1"/>
        <v>#DIV/0!</v>
      </c>
      <c r="N33" s="9" t="e">
        <f t="shared" si="1"/>
        <v>#DIV/0!</v>
      </c>
      <c r="O33" s="9" t="e">
        <f t="shared" si="1"/>
        <v>#DIV/0!</v>
      </c>
      <c r="P33" s="9" t="e">
        <f t="shared" si="1"/>
        <v>#DIV/0!</v>
      </c>
      <c r="Q33" s="9" t="e">
        <f t="shared" si="1"/>
        <v>#DIV/0!</v>
      </c>
      <c r="R33" s="11"/>
    </row>
    <row r="34" spans="1:18" x14ac:dyDescent="0.25">
      <c r="A34" s="7" t="s">
        <v>30</v>
      </c>
      <c r="B34" s="3" t="s">
        <v>10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9" t="e">
        <f t="shared" si="1"/>
        <v>#DIV/0!</v>
      </c>
      <c r="N34" s="9" t="e">
        <f t="shared" si="1"/>
        <v>#DIV/0!</v>
      </c>
      <c r="O34" s="9" t="e">
        <f t="shared" si="1"/>
        <v>#DIV/0!</v>
      </c>
      <c r="P34" s="9" t="e">
        <f t="shared" si="1"/>
        <v>#DIV/0!</v>
      </c>
      <c r="Q34" s="9" t="e">
        <f t="shared" si="1"/>
        <v>#DIV/0!</v>
      </c>
      <c r="R34" s="11"/>
    </row>
    <row r="35" spans="1:18" ht="27" customHeight="1" x14ac:dyDescent="0.25">
      <c r="A35" s="7" t="s">
        <v>31</v>
      </c>
      <c r="B35" s="82" t="s">
        <v>11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9" t="e">
        <f t="shared" si="1"/>
        <v>#DIV/0!</v>
      </c>
      <c r="N35" s="9" t="e">
        <f t="shared" si="1"/>
        <v>#DIV/0!</v>
      </c>
      <c r="O35" s="9" t="e">
        <f t="shared" si="1"/>
        <v>#DIV/0!</v>
      </c>
      <c r="P35" s="9" t="e">
        <f t="shared" si="1"/>
        <v>#DIV/0!</v>
      </c>
      <c r="Q35" s="9" t="e">
        <f t="shared" si="1"/>
        <v>#DIV/0!</v>
      </c>
      <c r="R35" s="11"/>
    </row>
    <row r="36" spans="1:18" x14ac:dyDescent="0.25">
      <c r="A36" s="7" t="s">
        <v>32</v>
      </c>
      <c r="B36" s="3" t="s">
        <v>12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9" t="e">
        <f t="shared" si="1"/>
        <v>#DIV/0!</v>
      </c>
      <c r="N36" s="9" t="e">
        <f t="shared" si="1"/>
        <v>#DIV/0!</v>
      </c>
      <c r="O36" s="9" t="e">
        <f t="shared" si="1"/>
        <v>#DIV/0!</v>
      </c>
      <c r="P36" s="9" t="e">
        <f t="shared" si="1"/>
        <v>#DIV/0!</v>
      </c>
      <c r="Q36" s="9" t="e">
        <f t="shared" si="1"/>
        <v>#DIV/0!</v>
      </c>
      <c r="R36" s="11"/>
    </row>
    <row r="37" spans="1:18" ht="21.6" customHeight="1" x14ac:dyDescent="0.25">
      <c r="A37" s="7" t="s">
        <v>33</v>
      </c>
      <c r="B37" s="82" t="s">
        <v>13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9" t="e">
        <f t="shared" si="1"/>
        <v>#DIV/0!</v>
      </c>
      <c r="N37" s="9" t="e">
        <f t="shared" si="1"/>
        <v>#DIV/0!</v>
      </c>
      <c r="O37" s="9" t="e">
        <f t="shared" si="1"/>
        <v>#DIV/0!</v>
      </c>
      <c r="P37" s="9" t="e">
        <f t="shared" si="1"/>
        <v>#DIV/0!</v>
      </c>
      <c r="Q37" s="9" t="e">
        <f t="shared" si="1"/>
        <v>#DIV/0!</v>
      </c>
      <c r="R37" s="11"/>
    </row>
    <row r="38" spans="1:18" ht="28.9" customHeight="1" x14ac:dyDescent="0.25">
      <c r="A38" s="7" t="s">
        <v>34</v>
      </c>
      <c r="B38" s="3" t="s">
        <v>14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9" t="e">
        <f t="shared" si="1"/>
        <v>#DIV/0!</v>
      </c>
      <c r="N38" s="9" t="e">
        <f t="shared" si="1"/>
        <v>#DIV/0!</v>
      </c>
      <c r="O38" s="9" t="e">
        <f t="shared" si="1"/>
        <v>#DIV/0!</v>
      </c>
      <c r="P38" s="9" t="e">
        <f t="shared" si="1"/>
        <v>#DIV/0!</v>
      </c>
      <c r="Q38" s="9" t="e">
        <f t="shared" si="1"/>
        <v>#DIV/0!</v>
      </c>
      <c r="R38" s="11"/>
    </row>
    <row r="39" spans="1:18" x14ac:dyDescent="0.25">
      <c r="A39" s="7" t="s">
        <v>35</v>
      </c>
      <c r="B39" s="20" t="s">
        <v>15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9" t="e">
        <f t="shared" si="1"/>
        <v>#DIV/0!</v>
      </c>
      <c r="N39" s="9" t="e">
        <f t="shared" si="1"/>
        <v>#DIV/0!</v>
      </c>
      <c r="O39" s="9" t="e">
        <f t="shared" si="1"/>
        <v>#DIV/0!</v>
      </c>
      <c r="P39" s="9" t="e">
        <f t="shared" si="1"/>
        <v>#DIV/0!</v>
      </c>
      <c r="Q39" s="9" t="e">
        <f t="shared" si="1"/>
        <v>#DIV/0!</v>
      </c>
      <c r="R39" s="11"/>
    </row>
    <row r="40" spans="1:18" ht="26.45" customHeight="1" x14ac:dyDescent="0.25">
      <c r="A40" s="7" t="s">
        <v>36</v>
      </c>
      <c r="B40" s="20" t="s">
        <v>16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9" t="e">
        <f t="shared" si="1"/>
        <v>#DIV/0!</v>
      </c>
      <c r="N40" s="9" t="e">
        <f t="shared" si="1"/>
        <v>#DIV/0!</v>
      </c>
      <c r="O40" s="9" t="e">
        <f t="shared" si="1"/>
        <v>#DIV/0!</v>
      </c>
      <c r="P40" s="9" t="e">
        <f t="shared" si="1"/>
        <v>#DIV/0!</v>
      </c>
      <c r="Q40" s="9" t="e">
        <f t="shared" si="1"/>
        <v>#DIV/0!</v>
      </c>
      <c r="R40" s="11"/>
    </row>
    <row r="41" spans="1:18" ht="28.15" customHeight="1" x14ac:dyDescent="0.25">
      <c r="A41" s="7" t="s">
        <v>84</v>
      </c>
      <c r="B41" s="22" t="s">
        <v>412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9" t="e">
        <f t="shared" si="1"/>
        <v>#DIV/0!</v>
      </c>
      <c r="N41" s="9" t="e">
        <f t="shared" si="1"/>
        <v>#DIV/0!</v>
      </c>
      <c r="O41" s="9" t="e">
        <f t="shared" si="1"/>
        <v>#DIV/0!</v>
      </c>
      <c r="P41" s="9" t="e">
        <f t="shared" si="1"/>
        <v>#DIV/0!</v>
      </c>
      <c r="Q41" s="9" t="e">
        <f t="shared" si="1"/>
        <v>#DIV/0!</v>
      </c>
      <c r="R41" s="11"/>
    </row>
    <row r="42" spans="1:18" ht="21.6" customHeight="1" x14ac:dyDescent="0.25">
      <c r="A42" s="7" t="s">
        <v>85</v>
      </c>
      <c r="B42" s="20" t="s">
        <v>77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9" t="e">
        <f t="shared" si="1"/>
        <v>#DIV/0!</v>
      </c>
      <c r="N42" s="9" t="e">
        <f t="shared" si="1"/>
        <v>#DIV/0!</v>
      </c>
      <c r="O42" s="9" t="e">
        <f t="shared" si="1"/>
        <v>#DIV/0!</v>
      </c>
      <c r="P42" s="9" t="e">
        <f t="shared" si="1"/>
        <v>#DIV/0!</v>
      </c>
      <c r="Q42" s="9" t="e">
        <f t="shared" si="1"/>
        <v>#DIV/0!</v>
      </c>
      <c r="R42" s="11"/>
    </row>
    <row r="43" spans="1:18" ht="22.9" customHeight="1" x14ac:dyDescent="0.25">
      <c r="A43" s="7" t="s">
        <v>37</v>
      </c>
      <c r="B43" s="3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9" t="e">
        <f t="shared" si="1"/>
        <v>#DIV/0!</v>
      </c>
      <c r="N43" s="9" t="e">
        <f t="shared" si="1"/>
        <v>#DIV/0!</v>
      </c>
      <c r="O43" s="9" t="e">
        <f t="shared" si="1"/>
        <v>#DIV/0!</v>
      </c>
      <c r="P43" s="9" t="e">
        <f t="shared" si="1"/>
        <v>#DIV/0!</v>
      </c>
      <c r="Q43" s="9" t="e">
        <f t="shared" si="1"/>
        <v>#DIV/0!</v>
      </c>
      <c r="R43" s="11"/>
    </row>
    <row r="44" spans="1:18" ht="26.45" customHeight="1" x14ac:dyDescent="0.25">
      <c r="A44" s="7" t="s">
        <v>38</v>
      </c>
      <c r="B44" s="20" t="s">
        <v>17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9" t="e">
        <f t="shared" si="1"/>
        <v>#DIV/0!</v>
      </c>
      <c r="N44" s="9" t="e">
        <f t="shared" si="1"/>
        <v>#DIV/0!</v>
      </c>
      <c r="O44" s="9" t="e">
        <f t="shared" si="1"/>
        <v>#DIV/0!</v>
      </c>
      <c r="P44" s="9" t="e">
        <f t="shared" si="1"/>
        <v>#DIV/0!</v>
      </c>
      <c r="Q44" s="9" t="e">
        <f t="shared" si="1"/>
        <v>#DIV/0!</v>
      </c>
      <c r="R44" s="11"/>
    </row>
    <row r="45" spans="1:18" ht="25.15" customHeight="1" x14ac:dyDescent="0.25">
      <c r="A45" s="7" t="s">
        <v>39</v>
      </c>
      <c r="B45" s="3" t="s">
        <v>18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9" t="e">
        <f t="shared" si="1"/>
        <v>#DIV/0!</v>
      </c>
      <c r="N45" s="9" t="e">
        <f t="shared" si="1"/>
        <v>#DIV/0!</v>
      </c>
      <c r="O45" s="9" t="e">
        <f t="shared" si="1"/>
        <v>#DIV/0!</v>
      </c>
      <c r="P45" s="9" t="e">
        <f t="shared" si="1"/>
        <v>#DIV/0!</v>
      </c>
      <c r="Q45" s="9" t="e">
        <f t="shared" si="1"/>
        <v>#DIV/0!</v>
      </c>
      <c r="R45" s="11"/>
    </row>
    <row r="46" spans="1:18" ht="24.6" customHeight="1" x14ac:dyDescent="0.25">
      <c r="A46" s="7" t="s">
        <v>86</v>
      </c>
      <c r="B46" s="3" t="s">
        <v>19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9" t="e">
        <f t="shared" si="1"/>
        <v>#DIV/0!</v>
      </c>
      <c r="N46" s="9" t="e">
        <f t="shared" si="1"/>
        <v>#DIV/0!</v>
      </c>
      <c r="O46" s="9" t="e">
        <f t="shared" si="1"/>
        <v>#DIV/0!</v>
      </c>
      <c r="P46" s="9" t="e">
        <f t="shared" si="1"/>
        <v>#DIV/0!</v>
      </c>
      <c r="Q46" s="9" t="e">
        <f t="shared" si="1"/>
        <v>#DIV/0!</v>
      </c>
      <c r="R46" s="11"/>
    </row>
    <row r="47" spans="1:18" ht="33.6" customHeight="1" x14ac:dyDescent="0.25">
      <c r="A47" s="7" t="s">
        <v>1</v>
      </c>
      <c r="B47" s="41" t="s">
        <v>70</v>
      </c>
      <c r="C47" s="202"/>
      <c r="D47" s="203"/>
      <c r="E47" s="203"/>
      <c r="F47" s="203"/>
      <c r="G47" s="204"/>
      <c r="H47" s="202"/>
      <c r="I47" s="203"/>
      <c r="J47" s="203"/>
      <c r="K47" s="203"/>
      <c r="L47" s="204"/>
      <c r="M47" s="112" t="e">
        <f>H47*100/C47</f>
        <v>#DIV/0!</v>
      </c>
      <c r="N47" s="113"/>
      <c r="O47" s="113"/>
      <c r="P47" s="113"/>
      <c r="Q47" s="114"/>
      <c r="R47" s="12"/>
    </row>
    <row r="48" spans="1:18" ht="31.15" customHeight="1" x14ac:dyDescent="0.25">
      <c r="A48" s="7" t="s">
        <v>134</v>
      </c>
      <c r="B48" s="42" t="s">
        <v>96</v>
      </c>
      <c r="C48" s="202"/>
      <c r="D48" s="203"/>
      <c r="E48" s="203"/>
      <c r="F48" s="203"/>
      <c r="G48" s="204"/>
      <c r="H48" s="202"/>
      <c r="I48" s="203"/>
      <c r="J48" s="203"/>
      <c r="K48" s="203"/>
      <c r="L48" s="204"/>
      <c r="M48" s="112" t="e">
        <f>H48*100/C48</f>
        <v>#DIV/0!</v>
      </c>
      <c r="N48" s="113"/>
      <c r="O48" s="113"/>
      <c r="P48" s="113"/>
      <c r="Q48" s="114"/>
      <c r="R48" s="40"/>
    </row>
    <row r="49" spans="1:18" ht="29.45" customHeight="1" x14ac:dyDescent="0.25">
      <c r="A49" s="7" t="s">
        <v>2</v>
      </c>
      <c r="B49" s="94" t="s">
        <v>323</v>
      </c>
      <c r="C49" s="202">
        <v>0</v>
      </c>
      <c r="D49" s="203"/>
      <c r="E49" s="203"/>
      <c r="F49" s="203"/>
      <c r="G49" s="204"/>
      <c r="H49" s="202"/>
      <c r="I49" s="203"/>
      <c r="J49" s="203"/>
      <c r="K49" s="203"/>
      <c r="L49" s="204"/>
      <c r="M49" s="112" t="e">
        <f>H49*100/C49</f>
        <v>#DIV/0!</v>
      </c>
      <c r="N49" s="113"/>
      <c r="O49" s="113"/>
      <c r="P49" s="113"/>
      <c r="Q49" s="114"/>
      <c r="R49" s="40"/>
    </row>
    <row r="50" spans="1:18" ht="27.6" customHeight="1" x14ac:dyDescent="0.25">
      <c r="A50" s="7" t="s">
        <v>7</v>
      </c>
      <c r="B50" s="20" t="s">
        <v>56</v>
      </c>
      <c r="C50" s="117">
        <f>SUM(C51,C55)</f>
        <v>0</v>
      </c>
      <c r="D50" s="118"/>
      <c r="E50" s="118"/>
      <c r="F50" s="118"/>
      <c r="G50" s="119"/>
      <c r="H50" s="117">
        <f>SUM(H51,H55)</f>
        <v>0</v>
      </c>
      <c r="I50" s="118"/>
      <c r="J50" s="118"/>
      <c r="K50" s="118"/>
      <c r="L50" s="119"/>
      <c r="M50" s="112" t="e">
        <f t="shared" ref="M50:M75" si="4">H50*100/C50</f>
        <v>#DIV/0!</v>
      </c>
      <c r="N50" s="113"/>
      <c r="O50" s="113"/>
      <c r="P50" s="113"/>
      <c r="Q50" s="114"/>
      <c r="R50" s="13"/>
    </row>
    <row r="51" spans="1:18" ht="40.9" customHeight="1" x14ac:dyDescent="0.25">
      <c r="A51" s="7" t="s">
        <v>59</v>
      </c>
      <c r="B51" s="3" t="s">
        <v>91</v>
      </c>
      <c r="C51" s="117">
        <f>SUM(C52:G53)</f>
        <v>0</v>
      </c>
      <c r="D51" s="118"/>
      <c r="E51" s="118"/>
      <c r="F51" s="118"/>
      <c r="G51" s="119"/>
      <c r="H51" s="117">
        <f>SUM(H52:L53)</f>
        <v>0</v>
      </c>
      <c r="I51" s="118"/>
      <c r="J51" s="118"/>
      <c r="K51" s="118"/>
      <c r="L51" s="119"/>
      <c r="M51" s="112" t="e">
        <f t="shared" si="4"/>
        <v>#DIV/0!</v>
      </c>
      <c r="N51" s="113"/>
      <c r="O51" s="113"/>
      <c r="P51" s="113"/>
      <c r="Q51" s="114"/>
      <c r="R51" s="14"/>
    </row>
    <row r="52" spans="1:18" x14ac:dyDescent="0.25">
      <c r="A52" s="7" t="s">
        <v>337</v>
      </c>
      <c r="B52" s="3" t="s">
        <v>53</v>
      </c>
      <c r="C52" s="202" t="s">
        <v>480</v>
      </c>
      <c r="D52" s="203"/>
      <c r="E52" s="203"/>
      <c r="F52" s="203"/>
      <c r="G52" s="204"/>
      <c r="H52" s="202"/>
      <c r="I52" s="203"/>
      <c r="J52" s="203"/>
      <c r="K52" s="203"/>
      <c r="L52" s="204"/>
      <c r="M52" s="112" t="e">
        <f t="shared" si="4"/>
        <v>#VALUE!</v>
      </c>
      <c r="N52" s="113"/>
      <c r="O52" s="113"/>
      <c r="P52" s="113"/>
      <c r="Q52" s="114"/>
      <c r="R52" s="14"/>
    </row>
    <row r="53" spans="1:18" x14ac:dyDescent="0.25">
      <c r="A53" s="7" t="s">
        <v>338</v>
      </c>
      <c r="B53" s="3" t="s">
        <v>54</v>
      </c>
      <c r="C53" s="202" t="s">
        <v>480</v>
      </c>
      <c r="D53" s="203"/>
      <c r="E53" s="203"/>
      <c r="F53" s="203"/>
      <c r="G53" s="204"/>
      <c r="H53" s="202"/>
      <c r="I53" s="203"/>
      <c r="J53" s="203"/>
      <c r="K53" s="203"/>
      <c r="L53" s="204"/>
      <c r="M53" s="112" t="e">
        <f t="shared" si="4"/>
        <v>#VALUE!</v>
      </c>
      <c r="N53" s="113"/>
      <c r="O53" s="113"/>
      <c r="P53" s="113"/>
      <c r="Q53" s="114"/>
      <c r="R53" s="14"/>
    </row>
    <row r="54" spans="1:18" x14ac:dyDescent="0.25">
      <c r="A54" s="7" t="s">
        <v>339</v>
      </c>
      <c r="B54" s="3" t="s">
        <v>55</v>
      </c>
      <c r="C54" s="202" t="s">
        <v>480</v>
      </c>
      <c r="D54" s="203"/>
      <c r="E54" s="203"/>
      <c r="F54" s="203"/>
      <c r="G54" s="204"/>
      <c r="H54" s="202"/>
      <c r="I54" s="203"/>
      <c r="J54" s="203"/>
      <c r="K54" s="203"/>
      <c r="L54" s="204"/>
      <c r="M54" s="112" t="e">
        <f t="shared" si="4"/>
        <v>#VALUE!</v>
      </c>
      <c r="N54" s="113"/>
      <c r="O54" s="113"/>
      <c r="P54" s="113"/>
      <c r="Q54" s="114"/>
      <c r="R54" s="14"/>
    </row>
    <row r="55" spans="1:18" ht="35.450000000000003" customHeight="1" x14ac:dyDescent="0.25">
      <c r="A55" s="7" t="s">
        <v>60</v>
      </c>
      <c r="B55" s="3" t="s">
        <v>99</v>
      </c>
      <c r="C55" s="117">
        <f>SUM(C56:G58)</f>
        <v>0</v>
      </c>
      <c r="D55" s="118"/>
      <c r="E55" s="118"/>
      <c r="F55" s="118"/>
      <c r="G55" s="119"/>
      <c r="H55" s="117">
        <f>SUM(H56:L58)</f>
        <v>0</v>
      </c>
      <c r="I55" s="118"/>
      <c r="J55" s="118"/>
      <c r="K55" s="118"/>
      <c r="L55" s="119"/>
      <c r="M55" s="112" t="e">
        <f t="shared" si="4"/>
        <v>#DIV/0!</v>
      </c>
      <c r="N55" s="113"/>
      <c r="O55" s="113"/>
      <c r="P55" s="113"/>
      <c r="Q55" s="114"/>
      <c r="R55" s="14"/>
    </row>
    <row r="56" spans="1:18" x14ac:dyDescent="0.25">
      <c r="A56" s="7" t="s">
        <v>340</v>
      </c>
      <c r="B56" s="3" t="s">
        <v>53</v>
      </c>
      <c r="C56" s="202"/>
      <c r="D56" s="203"/>
      <c r="E56" s="203"/>
      <c r="F56" s="203"/>
      <c r="G56" s="204"/>
      <c r="H56" s="202"/>
      <c r="I56" s="203"/>
      <c r="J56" s="203"/>
      <c r="K56" s="203"/>
      <c r="L56" s="204"/>
      <c r="M56" s="112" t="e">
        <f t="shared" si="4"/>
        <v>#DIV/0!</v>
      </c>
      <c r="N56" s="113"/>
      <c r="O56" s="113"/>
      <c r="P56" s="113"/>
      <c r="Q56" s="114"/>
      <c r="R56" s="14"/>
    </row>
    <row r="57" spans="1:18" x14ac:dyDescent="0.25">
      <c r="A57" s="7" t="s">
        <v>341</v>
      </c>
      <c r="B57" s="3" t="s">
        <v>54</v>
      </c>
      <c r="C57" s="202"/>
      <c r="D57" s="203"/>
      <c r="E57" s="203"/>
      <c r="F57" s="203"/>
      <c r="G57" s="204"/>
      <c r="H57" s="202"/>
      <c r="I57" s="203"/>
      <c r="J57" s="203"/>
      <c r="K57" s="203"/>
      <c r="L57" s="204"/>
      <c r="M57" s="112" t="e">
        <f t="shared" si="4"/>
        <v>#DIV/0!</v>
      </c>
      <c r="N57" s="113"/>
      <c r="O57" s="113"/>
      <c r="P57" s="113"/>
      <c r="Q57" s="114"/>
      <c r="R57" s="14"/>
    </row>
    <row r="58" spans="1:18" x14ac:dyDescent="0.25">
      <c r="A58" s="7" t="s">
        <v>342</v>
      </c>
      <c r="B58" s="3" t="s">
        <v>55</v>
      </c>
      <c r="C58" s="202"/>
      <c r="D58" s="203"/>
      <c r="E58" s="203"/>
      <c r="F58" s="203"/>
      <c r="G58" s="204"/>
      <c r="H58" s="202"/>
      <c r="I58" s="203"/>
      <c r="J58" s="203"/>
      <c r="K58" s="203"/>
      <c r="L58" s="204"/>
      <c r="M58" s="112" t="e">
        <f t="shared" si="4"/>
        <v>#DIV/0!</v>
      </c>
      <c r="N58" s="113"/>
      <c r="O58" s="113"/>
      <c r="P58" s="113"/>
      <c r="Q58" s="114"/>
      <c r="R58" s="14"/>
    </row>
    <row r="59" spans="1:18" ht="31.9" customHeight="1" x14ac:dyDescent="0.25">
      <c r="A59" s="7" t="s">
        <v>43</v>
      </c>
      <c r="B59" s="41" t="s">
        <v>73</v>
      </c>
      <c r="C59" s="117" t="s">
        <v>480</v>
      </c>
      <c r="D59" s="118"/>
      <c r="E59" s="118"/>
      <c r="F59" s="118"/>
      <c r="G59" s="119"/>
      <c r="H59" s="117">
        <f>SUM(H60:L61)</f>
        <v>0</v>
      </c>
      <c r="I59" s="118"/>
      <c r="J59" s="118"/>
      <c r="K59" s="118"/>
      <c r="L59" s="119"/>
      <c r="M59" s="112" t="e">
        <f t="shared" si="4"/>
        <v>#VALUE!</v>
      </c>
      <c r="N59" s="113"/>
      <c r="O59" s="113"/>
      <c r="P59" s="113"/>
      <c r="Q59" s="114"/>
      <c r="R59" s="14"/>
    </row>
    <row r="60" spans="1:18" ht="44.45" customHeight="1" x14ac:dyDescent="0.25">
      <c r="A60" s="7" t="s">
        <v>61</v>
      </c>
      <c r="B60" s="3" t="s">
        <v>92</v>
      </c>
      <c r="C60" s="202" t="s">
        <v>480</v>
      </c>
      <c r="D60" s="203"/>
      <c r="E60" s="203"/>
      <c r="F60" s="203"/>
      <c r="G60" s="204"/>
      <c r="H60" s="202"/>
      <c r="I60" s="203"/>
      <c r="J60" s="203"/>
      <c r="K60" s="203"/>
      <c r="L60" s="204"/>
      <c r="M60" s="112" t="e">
        <f t="shared" si="4"/>
        <v>#VALUE!</v>
      </c>
      <c r="N60" s="113"/>
      <c r="O60" s="113"/>
      <c r="P60" s="113"/>
      <c r="Q60" s="114"/>
      <c r="R60" s="14"/>
    </row>
    <row r="61" spans="1:18" ht="30" customHeight="1" x14ac:dyDescent="0.25">
      <c r="A61" s="7" t="s">
        <v>62</v>
      </c>
      <c r="B61" s="3" t="s">
        <v>100</v>
      </c>
      <c r="C61" s="202"/>
      <c r="D61" s="203"/>
      <c r="E61" s="203"/>
      <c r="F61" s="203"/>
      <c r="G61" s="204"/>
      <c r="H61" s="202"/>
      <c r="I61" s="203"/>
      <c r="J61" s="203"/>
      <c r="K61" s="203"/>
      <c r="L61" s="204"/>
      <c r="M61" s="112" t="e">
        <f t="shared" si="4"/>
        <v>#DIV/0!</v>
      </c>
      <c r="N61" s="113"/>
      <c r="O61" s="113"/>
      <c r="P61" s="113"/>
      <c r="Q61" s="114"/>
      <c r="R61" s="14"/>
    </row>
    <row r="62" spans="1:18" ht="31.15" customHeight="1" x14ac:dyDescent="0.25">
      <c r="A62" s="7" t="s">
        <v>44</v>
      </c>
      <c r="B62" s="41" t="s">
        <v>71</v>
      </c>
      <c r="C62" s="117" t="s">
        <v>480</v>
      </c>
      <c r="D62" s="118"/>
      <c r="E62" s="118"/>
      <c r="F62" s="118"/>
      <c r="G62" s="119"/>
      <c r="H62" s="117">
        <f>SUM(H63:L64)</f>
        <v>0</v>
      </c>
      <c r="I62" s="118"/>
      <c r="J62" s="118"/>
      <c r="K62" s="118"/>
      <c r="L62" s="119"/>
      <c r="M62" s="112" t="e">
        <f t="shared" si="4"/>
        <v>#VALUE!</v>
      </c>
      <c r="N62" s="113"/>
      <c r="O62" s="113"/>
      <c r="P62" s="113"/>
      <c r="Q62" s="114"/>
      <c r="R62" s="14"/>
    </row>
    <row r="63" spans="1:18" ht="29.45" customHeight="1" x14ac:dyDescent="0.25">
      <c r="A63" s="7" t="s">
        <v>63</v>
      </c>
      <c r="B63" s="3" t="s">
        <v>93</v>
      </c>
      <c r="C63" s="202" t="s">
        <v>480</v>
      </c>
      <c r="D63" s="203"/>
      <c r="E63" s="203"/>
      <c r="F63" s="203"/>
      <c r="G63" s="204"/>
      <c r="H63" s="202"/>
      <c r="I63" s="203"/>
      <c r="J63" s="203"/>
      <c r="K63" s="203"/>
      <c r="L63" s="204"/>
      <c r="M63" s="112" t="e">
        <f t="shared" si="4"/>
        <v>#VALUE!</v>
      </c>
      <c r="N63" s="113"/>
      <c r="O63" s="113"/>
      <c r="P63" s="113"/>
      <c r="Q63" s="114"/>
      <c r="R63" s="14"/>
    </row>
    <row r="64" spans="1:18" ht="34.15" customHeight="1" x14ac:dyDescent="0.25">
      <c r="A64" s="7" t="s">
        <v>64</v>
      </c>
      <c r="B64" s="3" t="s">
        <v>101</v>
      </c>
      <c r="C64" s="202"/>
      <c r="D64" s="203"/>
      <c r="E64" s="203"/>
      <c r="F64" s="203"/>
      <c r="G64" s="204"/>
      <c r="H64" s="202"/>
      <c r="I64" s="203"/>
      <c r="J64" s="203"/>
      <c r="K64" s="203"/>
      <c r="L64" s="204"/>
      <c r="M64" s="112" t="e">
        <f t="shared" si="4"/>
        <v>#DIV/0!</v>
      </c>
      <c r="N64" s="113"/>
      <c r="O64" s="113"/>
      <c r="P64" s="113"/>
      <c r="Q64" s="114"/>
      <c r="R64" s="14"/>
    </row>
    <row r="65" spans="1:18" ht="34.9" customHeight="1" x14ac:dyDescent="0.25">
      <c r="A65" s="7" t="s">
        <v>45</v>
      </c>
      <c r="B65" s="41" t="s">
        <v>72</v>
      </c>
      <c r="C65" s="117">
        <f>SUM(C66:G67)</f>
        <v>20</v>
      </c>
      <c r="D65" s="118"/>
      <c r="E65" s="118"/>
      <c r="F65" s="118"/>
      <c r="G65" s="119"/>
      <c r="H65" s="117">
        <f>SUM(H66:L67)</f>
        <v>0</v>
      </c>
      <c r="I65" s="118"/>
      <c r="J65" s="118"/>
      <c r="K65" s="118"/>
      <c r="L65" s="119"/>
      <c r="M65" s="112">
        <f t="shared" si="4"/>
        <v>0</v>
      </c>
      <c r="N65" s="113"/>
      <c r="O65" s="113"/>
      <c r="P65" s="113"/>
      <c r="Q65" s="114"/>
      <c r="R65" s="12"/>
    </row>
    <row r="66" spans="1:18" ht="36.6" customHeight="1" x14ac:dyDescent="0.25">
      <c r="A66" s="7" t="s">
        <v>46</v>
      </c>
      <c r="B66" s="3" t="s">
        <v>94</v>
      </c>
      <c r="C66" s="202">
        <v>20</v>
      </c>
      <c r="D66" s="203"/>
      <c r="E66" s="203"/>
      <c r="F66" s="203"/>
      <c r="G66" s="204"/>
      <c r="H66" s="202"/>
      <c r="I66" s="203"/>
      <c r="J66" s="203"/>
      <c r="K66" s="203"/>
      <c r="L66" s="204"/>
      <c r="M66" s="112">
        <f t="shared" si="4"/>
        <v>0</v>
      </c>
      <c r="N66" s="113"/>
      <c r="O66" s="113"/>
      <c r="P66" s="113"/>
      <c r="Q66" s="114"/>
      <c r="R66" s="14"/>
    </row>
    <row r="67" spans="1:18" ht="33.6" customHeight="1" x14ac:dyDescent="0.25">
      <c r="A67" s="7" t="s">
        <v>47</v>
      </c>
      <c r="B67" s="3" t="s">
        <v>101</v>
      </c>
      <c r="C67" s="202"/>
      <c r="D67" s="203"/>
      <c r="E67" s="203"/>
      <c r="F67" s="203"/>
      <c r="G67" s="204"/>
      <c r="H67" s="202"/>
      <c r="I67" s="203"/>
      <c r="J67" s="203"/>
      <c r="K67" s="203"/>
      <c r="L67" s="204"/>
      <c r="M67" s="112" t="e">
        <f t="shared" si="4"/>
        <v>#DIV/0!</v>
      </c>
      <c r="N67" s="113"/>
      <c r="O67" s="113"/>
      <c r="P67" s="113"/>
      <c r="Q67" s="114"/>
      <c r="R67" s="14"/>
    </row>
    <row r="68" spans="1:18" ht="28.9" customHeight="1" x14ac:dyDescent="0.25">
      <c r="A68" s="7" t="s">
        <v>343</v>
      </c>
      <c r="B68" s="5" t="s">
        <v>132</v>
      </c>
      <c r="C68" s="117">
        <f>SUM(C69:G70)</f>
        <v>270</v>
      </c>
      <c r="D68" s="118"/>
      <c r="E68" s="118"/>
      <c r="F68" s="118"/>
      <c r="G68" s="119"/>
      <c r="H68" s="117">
        <f>SUM(H69:L70)</f>
        <v>0</v>
      </c>
      <c r="I68" s="118"/>
      <c r="J68" s="118"/>
      <c r="K68" s="118"/>
      <c r="L68" s="119"/>
      <c r="M68" s="112">
        <f t="shared" si="4"/>
        <v>0</v>
      </c>
      <c r="N68" s="113"/>
      <c r="O68" s="113"/>
      <c r="P68" s="113"/>
      <c r="Q68" s="114"/>
      <c r="R68" s="12"/>
    </row>
    <row r="69" spans="1:18" ht="32.450000000000003" customHeight="1" x14ac:dyDescent="0.25">
      <c r="A69" s="8" t="s">
        <v>344</v>
      </c>
      <c r="B69" s="3" t="s">
        <v>95</v>
      </c>
      <c r="C69" s="202">
        <v>270</v>
      </c>
      <c r="D69" s="203"/>
      <c r="E69" s="203"/>
      <c r="F69" s="203"/>
      <c r="G69" s="204"/>
      <c r="H69" s="202"/>
      <c r="I69" s="203"/>
      <c r="J69" s="203"/>
      <c r="K69" s="203"/>
      <c r="L69" s="204"/>
      <c r="M69" s="112">
        <f t="shared" si="4"/>
        <v>0</v>
      </c>
      <c r="N69" s="113"/>
      <c r="O69" s="113"/>
      <c r="P69" s="113"/>
      <c r="Q69" s="114"/>
      <c r="R69" s="12"/>
    </row>
    <row r="70" spans="1:18" ht="29.45" customHeight="1" x14ac:dyDescent="0.25">
      <c r="A70" s="8" t="s">
        <v>345</v>
      </c>
      <c r="B70" s="3" t="s">
        <v>102</v>
      </c>
      <c r="C70" s="202"/>
      <c r="D70" s="203"/>
      <c r="E70" s="203"/>
      <c r="F70" s="203"/>
      <c r="G70" s="204"/>
      <c r="H70" s="202"/>
      <c r="I70" s="203"/>
      <c r="J70" s="203"/>
      <c r="K70" s="203"/>
      <c r="L70" s="204"/>
      <c r="M70" s="112" t="e">
        <f t="shared" si="4"/>
        <v>#DIV/0!</v>
      </c>
      <c r="N70" s="113"/>
      <c r="O70" s="113"/>
      <c r="P70" s="113"/>
      <c r="Q70" s="114"/>
      <c r="R70" s="12"/>
    </row>
    <row r="71" spans="1:18" ht="25.15" customHeight="1" x14ac:dyDescent="0.25">
      <c r="A71" s="21" t="s">
        <v>396</v>
      </c>
      <c r="B71" s="23" t="s">
        <v>76</v>
      </c>
      <c r="C71" s="202">
        <v>4</v>
      </c>
      <c r="D71" s="203"/>
      <c r="E71" s="203"/>
      <c r="F71" s="203"/>
      <c r="G71" s="204"/>
      <c r="H71" s="202"/>
      <c r="I71" s="203"/>
      <c r="J71" s="203"/>
      <c r="K71" s="203"/>
      <c r="L71" s="204"/>
      <c r="M71" s="112">
        <f t="shared" si="4"/>
        <v>0</v>
      </c>
      <c r="N71" s="113"/>
      <c r="O71" s="113"/>
      <c r="P71" s="113"/>
      <c r="Q71" s="114"/>
      <c r="R71" s="12"/>
    </row>
    <row r="72" spans="1:18" ht="26.45" customHeight="1" x14ac:dyDescent="0.25">
      <c r="A72" s="62" t="s">
        <v>397</v>
      </c>
      <c r="B72" s="23" t="s">
        <v>360</v>
      </c>
      <c r="C72" s="117">
        <f>SUM(C73:G74)</f>
        <v>0</v>
      </c>
      <c r="D72" s="118"/>
      <c r="E72" s="118"/>
      <c r="F72" s="118"/>
      <c r="G72" s="119"/>
      <c r="H72" s="117">
        <f>SUM(H73:L74)</f>
        <v>0</v>
      </c>
      <c r="I72" s="118"/>
      <c r="J72" s="118"/>
      <c r="K72" s="118"/>
      <c r="L72" s="119"/>
      <c r="M72" s="112" t="e">
        <f t="shared" si="4"/>
        <v>#DIV/0!</v>
      </c>
      <c r="N72" s="113"/>
      <c r="O72" s="113"/>
      <c r="P72" s="113"/>
      <c r="Q72" s="114"/>
      <c r="R72" s="12"/>
    </row>
    <row r="73" spans="1:18" ht="33" customHeight="1" x14ac:dyDescent="0.25">
      <c r="A73" s="62" t="s">
        <v>399</v>
      </c>
      <c r="B73" s="95" t="s">
        <v>361</v>
      </c>
      <c r="C73" s="202">
        <v>0</v>
      </c>
      <c r="D73" s="203"/>
      <c r="E73" s="203"/>
      <c r="F73" s="203"/>
      <c r="G73" s="204"/>
      <c r="H73" s="202"/>
      <c r="I73" s="203"/>
      <c r="J73" s="203"/>
      <c r="K73" s="203"/>
      <c r="L73" s="204"/>
      <c r="M73" s="112" t="e">
        <f t="shared" si="4"/>
        <v>#DIV/0!</v>
      </c>
      <c r="N73" s="113"/>
      <c r="O73" s="113"/>
      <c r="P73" s="113"/>
      <c r="Q73" s="114"/>
      <c r="R73" s="12"/>
    </row>
    <row r="74" spans="1:18" ht="29.45" customHeight="1" x14ac:dyDescent="0.25">
      <c r="A74" s="62" t="s">
        <v>400</v>
      </c>
      <c r="B74" s="95" t="s">
        <v>362</v>
      </c>
      <c r="C74" s="202"/>
      <c r="D74" s="203"/>
      <c r="E74" s="203"/>
      <c r="F74" s="203"/>
      <c r="G74" s="204"/>
      <c r="H74" s="202"/>
      <c r="I74" s="203"/>
      <c r="J74" s="203"/>
      <c r="K74" s="203"/>
      <c r="L74" s="204"/>
      <c r="M74" s="112" t="e">
        <f t="shared" si="4"/>
        <v>#DIV/0!</v>
      </c>
      <c r="N74" s="113"/>
      <c r="O74" s="113"/>
      <c r="P74" s="113"/>
      <c r="Q74" s="114"/>
      <c r="R74" s="12"/>
    </row>
    <row r="75" spans="1:18" ht="43.15" customHeight="1" x14ac:dyDescent="0.25">
      <c r="A75" s="62" t="s">
        <v>317</v>
      </c>
      <c r="B75" s="95" t="s">
        <v>369</v>
      </c>
      <c r="C75" s="202">
        <v>1</v>
      </c>
      <c r="D75" s="203"/>
      <c r="E75" s="203"/>
      <c r="F75" s="203"/>
      <c r="G75" s="204"/>
      <c r="H75" s="202"/>
      <c r="I75" s="203"/>
      <c r="J75" s="203"/>
      <c r="K75" s="203"/>
      <c r="L75" s="204"/>
      <c r="M75" s="112">
        <f t="shared" si="4"/>
        <v>0</v>
      </c>
      <c r="N75" s="113"/>
      <c r="O75" s="113"/>
      <c r="P75" s="113"/>
      <c r="Q75" s="114"/>
      <c r="R75" s="12"/>
    </row>
    <row r="76" spans="1:18" x14ac:dyDescent="0.25">
      <c r="A76" s="15"/>
      <c r="B76" s="206" t="s">
        <v>65</v>
      </c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</row>
    <row r="77" spans="1:18" x14ac:dyDescent="0.25">
      <c r="A77" s="15"/>
      <c r="B77" s="207" t="s">
        <v>405</v>
      </c>
      <c r="C77" s="208"/>
      <c r="D77" s="208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25">
      <c r="A78" s="15"/>
      <c r="B78" s="137" t="s">
        <v>89</v>
      </c>
      <c r="C78" s="137"/>
      <c r="D78" s="137"/>
      <c r="E78" s="15"/>
      <c r="F78" s="131"/>
      <c r="G78" s="131"/>
      <c r="H78" s="16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x14ac:dyDescent="0.25">
      <c r="A79" s="15"/>
      <c r="B79" s="128"/>
      <c r="C79" s="128"/>
      <c r="D79" s="128"/>
      <c r="E79" s="129"/>
      <c r="F79" s="129"/>
      <c r="G79" s="129"/>
      <c r="H79" s="16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25">
      <c r="A80" s="15"/>
      <c r="B80" s="131"/>
      <c r="C80" s="131"/>
      <c r="D80" s="131"/>
      <c r="E80" s="15"/>
      <c r="F80" s="131"/>
      <c r="G80" s="131"/>
      <c r="H80" s="16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5">
      <c r="A81" s="15"/>
      <c r="B81" s="128" t="s">
        <v>463</v>
      </c>
      <c r="C81" s="128"/>
      <c r="D81" s="128"/>
      <c r="E81" s="129"/>
      <c r="F81" s="129"/>
      <c r="G81" s="129"/>
      <c r="H81" s="16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5">
      <c r="A82" s="15"/>
      <c r="B82" s="205" t="s">
        <v>88</v>
      </c>
      <c r="C82" s="205"/>
      <c r="D82" s="205"/>
      <c r="E82" s="15"/>
      <c r="F82" s="137"/>
      <c r="G82" s="137"/>
      <c r="H82" s="16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5">
      <c r="A83" s="15"/>
      <c r="B83" s="130"/>
      <c r="C83" s="130"/>
      <c r="D83" s="130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5">
      <c r="A86" s="15"/>
      <c r="B86" s="15" t="s">
        <v>465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</sheetData>
  <mergeCells count="130">
    <mergeCell ref="B81:G81"/>
    <mergeCell ref="B82:D83"/>
    <mergeCell ref="F82:G82"/>
    <mergeCell ref="B76:R76"/>
    <mergeCell ref="B77:D77"/>
    <mergeCell ref="B78:D78"/>
    <mergeCell ref="F78:G78"/>
    <mergeCell ref="B79:G79"/>
    <mergeCell ref="B80:D80"/>
    <mergeCell ref="F80:G80"/>
    <mergeCell ref="C75:G75"/>
    <mergeCell ref="H75:L75"/>
    <mergeCell ref="M75:Q75"/>
    <mergeCell ref="C73:G73"/>
    <mergeCell ref="H73:L73"/>
    <mergeCell ref="M73:Q73"/>
    <mergeCell ref="C74:G74"/>
    <mergeCell ref="H74:L74"/>
    <mergeCell ref="M74:Q74"/>
    <mergeCell ref="C71:G71"/>
    <mergeCell ref="H71:L71"/>
    <mergeCell ref="M71:Q71"/>
    <mergeCell ref="C72:G72"/>
    <mergeCell ref="H72:L72"/>
    <mergeCell ref="M72:Q72"/>
    <mergeCell ref="C69:G69"/>
    <mergeCell ref="H69:L69"/>
    <mergeCell ref="M69:Q69"/>
    <mergeCell ref="C70:G70"/>
    <mergeCell ref="H70:L70"/>
    <mergeCell ref="M70:Q70"/>
    <mergeCell ref="C67:G67"/>
    <mergeCell ref="H67:L67"/>
    <mergeCell ref="M67:Q67"/>
    <mergeCell ref="C68:G68"/>
    <mergeCell ref="H68:L68"/>
    <mergeCell ref="M68:Q68"/>
    <mergeCell ref="C65:G65"/>
    <mergeCell ref="H65:L65"/>
    <mergeCell ref="M65:Q65"/>
    <mergeCell ref="C66:G66"/>
    <mergeCell ref="H66:L66"/>
    <mergeCell ref="M66:Q66"/>
    <mergeCell ref="C63:G63"/>
    <mergeCell ref="H63:L63"/>
    <mergeCell ref="M63:Q63"/>
    <mergeCell ref="C64:G64"/>
    <mergeCell ref="H64:L64"/>
    <mergeCell ref="M64:Q64"/>
    <mergeCell ref="C61:G61"/>
    <mergeCell ref="H61:L61"/>
    <mergeCell ref="M61:Q61"/>
    <mergeCell ref="C62:G62"/>
    <mergeCell ref="H62:L62"/>
    <mergeCell ref="M62:Q62"/>
    <mergeCell ref="C59:G59"/>
    <mergeCell ref="H59:L59"/>
    <mergeCell ref="M59:Q59"/>
    <mergeCell ref="C60:G60"/>
    <mergeCell ref="H60:L60"/>
    <mergeCell ref="M60:Q60"/>
    <mergeCell ref="C57:G57"/>
    <mergeCell ref="H57:L57"/>
    <mergeCell ref="M57:Q57"/>
    <mergeCell ref="C58:G58"/>
    <mergeCell ref="H58:L58"/>
    <mergeCell ref="M58:Q58"/>
    <mergeCell ref="C55:G55"/>
    <mergeCell ref="H55:L55"/>
    <mergeCell ref="M55:Q55"/>
    <mergeCell ref="C56:G56"/>
    <mergeCell ref="H56:L56"/>
    <mergeCell ref="M56:Q56"/>
    <mergeCell ref="C53:G53"/>
    <mergeCell ref="H53:L53"/>
    <mergeCell ref="M53:Q53"/>
    <mergeCell ref="C54:G54"/>
    <mergeCell ref="H54:L54"/>
    <mergeCell ref="M54:Q54"/>
    <mergeCell ref="C51:G51"/>
    <mergeCell ref="H51:L51"/>
    <mergeCell ref="M51:Q51"/>
    <mergeCell ref="C52:G52"/>
    <mergeCell ref="H52:L52"/>
    <mergeCell ref="M52:Q52"/>
    <mergeCell ref="C49:G49"/>
    <mergeCell ref="H49:L49"/>
    <mergeCell ref="M49:Q49"/>
    <mergeCell ref="C50:G50"/>
    <mergeCell ref="H50:L50"/>
    <mergeCell ref="M50:Q50"/>
    <mergeCell ref="C47:G47"/>
    <mergeCell ref="H47:L47"/>
    <mergeCell ref="M47:Q47"/>
    <mergeCell ref="C48:G48"/>
    <mergeCell ref="H48:L48"/>
    <mergeCell ref="M48:Q48"/>
    <mergeCell ref="R10:R12"/>
    <mergeCell ref="E11:E12"/>
    <mergeCell ref="F11:F12"/>
    <mergeCell ref="J11:J12"/>
    <mergeCell ref="K11:K12"/>
    <mergeCell ref="O11:O12"/>
    <mergeCell ref="P11:P12"/>
    <mergeCell ref="J10:K10"/>
    <mergeCell ref="L10:L12"/>
    <mergeCell ref="M10:M12"/>
    <mergeCell ref="N10:N12"/>
    <mergeCell ref="O10:P10"/>
    <mergeCell ref="Q10:Q12"/>
    <mergeCell ref="A9:R9"/>
    <mergeCell ref="A10:A13"/>
    <mergeCell ref="B10:B13"/>
    <mergeCell ref="C10:C12"/>
    <mergeCell ref="D10:D12"/>
    <mergeCell ref="E10:F10"/>
    <mergeCell ref="G10:G12"/>
    <mergeCell ref="H10:H12"/>
    <mergeCell ref="I10:I12"/>
    <mergeCell ref="L1:R1"/>
    <mergeCell ref="L2:R2"/>
    <mergeCell ref="A3:R3"/>
    <mergeCell ref="A5:R5"/>
    <mergeCell ref="A7:A8"/>
    <mergeCell ref="B7:B8"/>
    <mergeCell ref="D7:Q7"/>
    <mergeCell ref="R7:R8"/>
    <mergeCell ref="C8:G8"/>
    <mergeCell ref="H8:L8"/>
    <mergeCell ref="M8:Q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8"/>
  <dimension ref="A1:I79"/>
  <sheetViews>
    <sheetView topLeftCell="A3" workbookViewId="0">
      <pane ySplit="1" topLeftCell="A73" activePane="bottomLeft" state="frozen"/>
      <selection activeCell="A3" sqref="A3"/>
      <selection pane="bottomLeft" activeCell="U7" sqref="U7"/>
    </sheetView>
  </sheetViews>
  <sheetFormatPr defaultRowHeight="15" x14ac:dyDescent="0.25"/>
  <cols>
    <col min="1" max="1" width="6.5703125" customWidth="1"/>
    <col min="2" max="2" width="9" customWidth="1"/>
    <col min="3" max="3" width="13.7109375" customWidth="1"/>
    <col min="4" max="4" width="11.28515625" customWidth="1"/>
    <col min="5" max="5" width="16.7109375" customWidth="1"/>
    <col min="6" max="6" width="38.28515625" customWidth="1"/>
    <col min="7" max="7" width="24.42578125" customWidth="1"/>
    <col min="8" max="8" width="18.7109375" customWidth="1"/>
    <col min="9" max="9" width="40.28515625" customWidth="1"/>
  </cols>
  <sheetData>
    <row r="1" spans="1:9" hidden="1" x14ac:dyDescent="0.25"/>
    <row r="2" spans="1:9" hidden="1" x14ac:dyDescent="0.25"/>
    <row r="3" spans="1:9" ht="31.5" customHeight="1" x14ac:dyDescent="0.25">
      <c r="A3" s="37" t="s">
        <v>0</v>
      </c>
      <c r="B3" s="38" t="s">
        <v>122</v>
      </c>
      <c r="C3" s="35" t="s">
        <v>130</v>
      </c>
      <c r="D3" s="36" t="s">
        <v>123</v>
      </c>
      <c r="E3" s="36" t="s">
        <v>124</v>
      </c>
      <c r="F3" s="36" t="s">
        <v>125</v>
      </c>
      <c r="G3" s="36" t="s">
        <v>126</v>
      </c>
      <c r="H3" s="39" t="s">
        <v>131</v>
      </c>
      <c r="I3" s="36" t="s">
        <v>127</v>
      </c>
    </row>
    <row r="4" spans="1:9" ht="45" x14ac:dyDescent="0.25">
      <c r="A4" s="56">
        <v>9</v>
      </c>
      <c r="B4" s="44" t="s">
        <v>128</v>
      </c>
      <c r="C4" s="44" t="s">
        <v>105</v>
      </c>
      <c r="D4" s="44" t="s">
        <v>143</v>
      </c>
      <c r="E4" s="44" t="s">
        <v>168</v>
      </c>
      <c r="F4" s="51" t="s">
        <v>169</v>
      </c>
      <c r="G4" s="49" t="s">
        <v>170</v>
      </c>
      <c r="H4" s="49" t="s">
        <v>172</v>
      </c>
      <c r="I4" s="49" t="s">
        <v>171</v>
      </c>
    </row>
    <row r="5" spans="1:9" ht="30" x14ac:dyDescent="0.25">
      <c r="A5" s="56">
        <v>18</v>
      </c>
      <c r="B5" s="44" t="s">
        <v>128</v>
      </c>
      <c r="C5" s="52" t="s">
        <v>105</v>
      </c>
      <c r="D5" s="52" t="s">
        <v>201</v>
      </c>
      <c r="E5" s="54" t="s">
        <v>194</v>
      </c>
      <c r="F5" s="53" t="s">
        <v>195</v>
      </c>
      <c r="G5" s="54" t="s">
        <v>196</v>
      </c>
      <c r="H5" s="54" t="s">
        <v>141</v>
      </c>
      <c r="I5" s="54" t="s">
        <v>197</v>
      </c>
    </row>
    <row r="6" spans="1:9" ht="30" x14ac:dyDescent="0.25">
      <c r="A6" s="56">
        <v>19</v>
      </c>
      <c r="B6" s="44" t="s">
        <v>128</v>
      </c>
      <c r="C6" s="52" t="s">
        <v>105</v>
      </c>
      <c r="D6" s="52" t="s">
        <v>203</v>
      </c>
      <c r="E6" s="54" t="s">
        <v>194</v>
      </c>
      <c r="F6" s="53" t="s">
        <v>195</v>
      </c>
      <c r="G6" s="54" t="s">
        <v>198</v>
      </c>
      <c r="H6" s="54" t="s">
        <v>141</v>
      </c>
      <c r="I6" s="54" t="s">
        <v>199</v>
      </c>
    </row>
    <row r="7" spans="1:9" ht="75" x14ac:dyDescent="0.25">
      <c r="A7" s="56">
        <v>20</v>
      </c>
      <c r="B7" s="44" t="s">
        <v>128</v>
      </c>
      <c r="C7" s="52" t="s">
        <v>105</v>
      </c>
      <c r="D7" s="52" t="s">
        <v>204</v>
      </c>
      <c r="E7" s="54" t="s">
        <v>205</v>
      </c>
      <c r="F7" s="53" t="s">
        <v>206</v>
      </c>
      <c r="G7" s="54" t="s">
        <v>207</v>
      </c>
      <c r="H7" s="54" t="s">
        <v>219</v>
      </c>
      <c r="I7" s="54" t="s">
        <v>208</v>
      </c>
    </row>
    <row r="8" spans="1:9" ht="60" x14ac:dyDescent="0.25">
      <c r="A8" s="56">
        <v>23</v>
      </c>
      <c r="B8" s="44" t="s">
        <v>128</v>
      </c>
      <c r="C8" s="52" t="s">
        <v>105</v>
      </c>
      <c r="D8" s="52" t="s">
        <v>213</v>
      </c>
      <c r="E8" s="54" t="s">
        <v>138</v>
      </c>
      <c r="F8" s="53" t="s">
        <v>214</v>
      </c>
      <c r="G8" s="54" t="s">
        <v>141</v>
      </c>
      <c r="H8" s="54" t="s">
        <v>141</v>
      </c>
      <c r="I8" s="54" t="s">
        <v>215</v>
      </c>
    </row>
    <row r="9" spans="1:9" ht="45" x14ac:dyDescent="0.25">
      <c r="A9" s="56">
        <v>24</v>
      </c>
      <c r="B9" s="44" t="s">
        <v>129</v>
      </c>
      <c r="C9" s="52" t="s">
        <v>105</v>
      </c>
      <c r="D9" s="52" t="s">
        <v>216</v>
      </c>
      <c r="E9" s="54" t="s">
        <v>205</v>
      </c>
      <c r="F9" s="53" t="s">
        <v>217</v>
      </c>
      <c r="G9" s="54" t="s">
        <v>221</v>
      </c>
      <c r="H9" s="54" t="s">
        <v>219</v>
      </c>
      <c r="I9" s="54" t="s">
        <v>222</v>
      </c>
    </row>
    <row r="10" spans="1:9" ht="45" x14ac:dyDescent="0.25">
      <c r="A10" s="56">
        <v>25</v>
      </c>
      <c r="B10" s="44" t="s">
        <v>129</v>
      </c>
      <c r="C10" s="52" t="s">
        <v>105</v>
      </c>
      <c r="D10" s="52" t="s">
        <v>216</v>
      </c>
      <c r="E10" s="54" t="s">
        <v>137</v>
      </c>
      <c r="F10" s="53" t="s">
        <v>217</v>
      </c>
      <c r="G10" s="54" t="s">
        <v>218</v>
      </c>
      <c r="H10" s="54" t="s">
        <v>219</v>
      </c>
      <c r="I10" s="54" t="s">
        <v>154</v>
      </c>
    </row>
    <row r="11" spans="1:9" ht="30" x14ac:dyDescent="0.25">
      <c r="A11" s="56">
        <v>26</v>
      </c>
      <c r="B11" s="44" t="s">
        <v>129</v>
      </c>
      <c r="C11" s="52" t="s">
        <v>105</v>
      </c>
      <c r="D11" s="52" t="s">
        <v>216</v>
      </c>
      <c r="E11" s="54" t="s">
        <v>194</v>
      </c>
      <c r="F11" s="53" t="s">
        <v>195</v>
      </c>
      <c r="G11" s="49" t="s">
        <v>223</v>
      </c>
      <c r="H11" s="49" t="s">
        <v>141</v>
      </c>
      <c r="I11" s="49" t="s">
        <v>225</v>
      </c>
    </row>
    <row r="12" spans="1:9" ht="30" x14ac:dyDescent="0.25">
      <c r="A12" s="56">
        <v>27</v>
      </c>
      <c r="B12" s="44" t="s">
        <v>129</v>
      </c>
      <c r="C12" s="52" t="s">
        <v>105</v>
      </c>
      <c r="D12" s="52" t="s">
        <v>216</v>
      </c>
      <c r="E12" s="54" t="s">
        <v>194</v>
      </c>
      <c r="F12" s="53" t="s">
        <v>195</v>
      </c>
      <c r="G12" s="49" t="s">
        <v>223</v>
      </c>
      <c r="H12" s="49" t="s">
        <v>141</v>
      </c>
      <c r="I12" s="49" t="s">
        <v>225</v>
      </c>
    </row>
    <row r="13" spans="1:9" ht="30" x14ac:dyDescent="0.25">
      <c r="A13" s="56">
        <v>28</v>
      </c>
      <c r="B13" s="44" t="s">
        <v>129</v>
      </c>
      <c r="C13" s="52" t="s">
        <v>105</v>
      </c>
      <c r="D13" s="52" t="s">
        <v>224</v>
      </c>
      <c r="E13" s="54" t="s">
        <v>194</v>
      </c>
      <c r="F13" s="53" t="s">
        <v>195</v>
      </c>
      <c r="G13" s="49" t="s">
        <v>223</v>
      </c>
      <c r="H13" s="49" t="s">
        <v>141</v>
      </c>
      <c r="I13" s="49" t="s">
        <v>225</v>
      </c>
    </row>
    <row r="14" spans="1:9" ht="45" x14ac:dyDescent="0.25">
      <c r="A14" s="56">
        <v>62</v>
      </c>
      <c r="B14" s="44" t="s">
        <v>289</v>
      </c>
      <c r="C14" s="52" t="s">
        <v>105</v>
      </c>
      <c r="D14" s="52" t="s">
        <v>271</v>
      </c>
      <c r="E14" s="54" t="s">
        <v>278</v>
      </c>
      <c r="F14" s="53" t="s">
        <v>288</v>
      </c>
      <c r="G14" s="54" t="s">
        <v>280</v>
      </c>
      <c r="H14" s="54" t="s">
        <v>141</v>
      </c>
      <c r="I14" s="54" t="s">
        <v>236</v>
      </c>
    </row>
    <row r="15" spans="1:9" ht="45" x14ac:dyDescent="0.25">
      <c r="A15" s="56">
        <v>52</v>
      </c>
      <c r="B15" s="44" t="s">
        <v>136</v>
      </c>
      <c r="C15" s="52" t="s">
        <v>117</v>
      </c>
      <c r="D15" s="52" t="s">
        <v>267</v>
      </c>
      <c r="E15" s="54" t="s">
        <v>268</v>
      </c>
      <c r="F15" s="53" t="s">
        <v>269</v>
      </c>
      <c r="G15" s="54" t="s">
        <v>280</v>
      </c>
      <c r="H15" s="54" t="s">
        <v>141</v>
      </c>
      <c r="I15" s="54" t="s">
        <v>236</v>
      </c>
    </row>
    <row r="16" spans="1:9" ht="30" x14ac:dyDescent="0.25">
      <c r="A16" s="56">
        <v>60</v>
      </c>
      <c r="B16" s="44" t="s">
        <v>136</v>
      </c>
      <c r="C16" s="52" t="s">
        <v>117</v>
      </c>
      <c r="D16" s="52" t="s">
        <v>267</v>
      </c>
      <c r="E16" s="54" t="s">
        <v>145</v>
      </c>
      <c r="F16" s="53" t="s">
        <v>285</v>
      </c>
      <c r="G16" s="54" t="s">
        <v>286</v>
      </c>
      <c r="H16" s="54" t="s">
        <v>141</v>
      </c>
      <c r="I16" s="54" t="s">
        <v>148</v>
      </c>
    </row>
    <row r="17" spans="1:9" ht="45" x14ac:dyDescent="0.25">
      <c r="A17" s="56">
        <v>61</v>
      </c>
      <c r="B17" s="44" t="s">
        <v>136</v>
      </c>
      <c r="C17" s="52" t="s">
        <v>117</v>
      </c>
      <c r="D17" s="52" t="s">
        <v>267</v>
      </c>
      <c r="E17" s="54" t="s">
        <v>137</v>
      </c>
      <c r="F17" s="53" t="s">
        <v>287</v>
      </c>
      <c r="G17" s="54" t="s">
        <v>218</v>
      </c>
      <c r="H17" s="54" t="s">
        <v>219</v>
      </c>
      <c r="I17" s="54" t="s">
        <v>154</v>
      </c>
    </row>
    <row r="18" spans="1:9" ht="45" x14ac:dyDescent="0.25">
      <c r="A18" s="56">
        <v>50</v>
      </c>
      <c r="B18" s="44" t="s">
        <v>129</v>
      </c>
      <c r="C18" s="52" t="s">
        <v>118</v>
      </c>
      <c r="D18" s="52" t="s">
        <v>243</v>
      </c>
      <c r="E18" s="54" t="s">
        <v>137</v>
      </c>
      <c r="F18" s="53" t="s">
        <v>262</v>
      </c>
      <c r="G18" s="54" t="s">
        <v>218</v>
      </c>
      <c r="H18" s="54" t="s">
        <v>219</v>
      </c>
      <c r="I18" s="54" t="s">
        <v>154</v>
      </c>
    </row>
    <row r="19" spans="1:9" ht="30" x14ac:dyDescent="0.25">
      <c r="A19" s="56">
        <v>51</v>
      </c>
      <c r="B19" s="44" t="s">
        <v>129</v>
      </c>
      <c r="C19" s="52" t="s">
        <v>118</v>
      </c>
      <c r="D19" s="52" t="s">
        <v>224</v>
      </c>
      <c r="E19" s="54" t="s">
        <v>263</v>
      </c>
      <c r="F19" s="53" t="s">
        <v>262</v>
      </c>
      <c r="G19" s="54" t="s">
        <v>270</v>
      </c>
      <c r="H19" s="54" t="s">
        <v>141</v>
      </c>
      <c r="I19" s="54" t="s">
        <v>180</v>
      </c>
    </row>
    <row r="20" spans="1:9" ht="30" x14ac:dyDescent="0.25">
      <c r="A20" s="56">
        <v>5</v>
      </c>
      <c r="B20" s="44" t="s">
        <v>128</v>
      </c>
      <c r="C20" s="44" t="s">
        <v>119</v>
      </c>
      <c r="D20" s="44" t="s">
        <v>155</v>
      </c>
      <c r="E20" s="44" t="s">
        <v>138</v>
      </c>
      <c r="F20" s="51" t="s">
        <v>156</v>
      </c>
      <c r="G20" s="49" t="s">
        <v>157</v>
      </c>
      <c r="H20" s="49" t="s">
        <v>158</v>
      </c>
      <c r="I20" s="49" t="s">
        <v>159</v>
      </c>
    </row>
    <row r="21" spans="1:9" ht="45" x14ac:dyDescent="0.25">
      <c r="A21" s="56">
        <v>10</v>
      </c>
      <c r="B21" s="44" t="s">
        <v>128</v>
      </c>
      <c r="C21" s="52" t="s">
        <v>119</v>
      </c>
      <c r="D21" s="52" t="s">
        <v>173</v>
      </c>
      <c r="E21" s="52" t="s">
        <v>174</v>
      </c>
      <c r="F21" s="53" t="s">
        <v>175</v>
      </c>
      <c r="G21" s="54" t="s">
        <v>220</v>
      </c>
      <c r="H21" s="54" t="s">
        <v>219</v>
      </c>
      <c r="I21" s="54" t="s">
        <v>154</v>
      </c>
    </row>
    <row r="22" spans="1:9" ht="45" x14ac:dyDescent="0.25">
      <c r="A22" s="56">
        <v>15</v>
      </c>
      <c r="B22" s="44" t="s">
        <v>128</v>
      </c>
      <c r="C22" s="52" t="s">
        <v>119</v>
      </c>
      <c r="D22" s="44" t="s">
        <v>190</v>
      </c>
      <c r="E22" s="49" t="s">
        <v>138</v>
      </c>
      <c r="F22" s="51" t="s">
        <v>156</v>
      </c>
      <c r="G22" s="49" t="s">
        <v>192</v>
      </c>
      <c r="H22" s="49" t="s">
        <v>158</v>
      </c>
      <c r="I22" s="49" t="s">
        <v>159</v>
      </c>
    </row>
    <row r="23" spans="1:9" ht="45" x14ac:dyDescent="0.25">
      <c r="A23" s="56">
        <v>74</v>
      </c>
      <c r="B23" s="44" t="s">
        <v>289</v>
      </c>
      <c r="C23" s="52" t="s">
        <v>119</v>
      </c>
      <c r="D23" s="52" t="s">
        <v>271</v>
      </c>
      <c r="E23" s="54" t="s">
        <v>137</v>
      </c>
      <c r="F23" s="53" t="s">
        <v>307</v>
      </c>
      <c r="G23" s="54" t="s">
        <v>218</v>
      </c>
      <c r="H23" s="54" t="s">
        <v>219</v>
      </c>
      <c r="I23" s="54" t="s">
        <v>154</v>
      </c>
    </row>
    <row r="24" spans="1:9" ht="30" x14ac:dyDescent="0.25">
      <c r="A24" s="56">
        <v>75</v>
      </c>
      <c r="B24" s="44" t="s">
        <v>289</v>
      </c>
      <c r="C24" s="52" t="s">
        <v>119</v>
      </c>
      <c r="D24" s="52" t="s">
        <v>271</v>
      </c>
      <c r="E24" s="54" t="s">
        <v>278</v>
      </c>
      <c r="F24" s="53" t="s">
        <v>156</v>
      </c>
      <c r="G24" s="54" t="s">
        <v>308</v>
      </c>
      <c r="H24" s="54" t="s">
        <v>158</v>
      </c>
      <c r="I24" s="54" t="s">
        <v>309</v>
      </c>
    </row>
    <row r="25" spans="1:9" ht="30" x14ac:dyDescent="0.25">
      <c r="A25" s="56">
        <v>7</v>
      </c>
      <c r="B25" s="44" t="s">
        <v>128</v>
      </c>
      <c r="C25" s="44" t="s">
        <v>106</v>
      </c>
      <c r="D25" s="44" t="s">
        <v>202</v>
      </c>
      <c r="E25" s="44" t="s">
        <v>138</v>
      </c>
      <c r="F25" s="51" t="s">
        <v>163</v>
      </c>
      <c r="G25" s="49" t="s">
        <v>164</v>
      </c>
      <c r="H25" s="49" t="s">
        <v>141</v>
      </c>
      <c r="I25" s="49" t="s">
        <v>165</v>
      </c>
    </row>
    <row r="26" spans="1:9" ht="30" x14ac:dyDescent="0.25">
      <c r="A26" s="56">
        <v>29</v>
      </c>
      <c r="B26" s="44" t="s">
        <v>129</v>
      </c>
      <c r="C26" s="52" t="s">
        <v>106</v>
      </c>
      <c r="D26" s="52" t="s">
        <v>216</v>
      </c>
      <c r="E26" s="54" t="s">
        <v>226</v>
      </c>
      <c r="F26" s="53" t="s">
        <v>227</v>
      </c>
      <c r="G26" s="49" t="s">
        <v>229</v>
      </c>
      <c r="H26" s="49" t="s">
        <v>141</v>
      </c>
      <c r="I26" s="49" t="s">
        <v>252</v>
      </c>
    </row>
    <row r="27" spans="1:9" ht="30" x14ac:dyDescent="0.25">
      <c r="A27" s="56">
        <v>30</v>
      </c>
      <c r="B27" s="44" t="s">
        <v>129</v>
      </c>
      <c r="C27" s="52" t="s">
        <v>106</v>
      </c>
      <c r="D27" s="52" t="s">
        <v>216</v>
      </c>
      <c r="E27" s="54" t="s">
        <v>226</v>
      </c>
      <c r="F27" s="53" t="s">
        <v>227</v>
      </c>
      <c r="G27" s="49" t="s">
        <v>229</v>
      </c>
      <c r="H27" s="49" t="s">
        <v>141</v>
      </c>
      <c r="I27" s="49" t="s">
        <v>252</v>
      </c>
    </row>
    <row r="28" spans="1:9" ht="30" x14ac:dyDescent="0.25">
      <c r="A28" s="56">
        <v>31</v>
      </c>
      <c r="B28" s="44" t="s">
        <v>129</v>
      </c>
      <c r="C28" s="52" t="s">
        <v>106</v>
      </c>
      <c r="D28" s="52" t="s">
        <v>224</v>
      </c>
      <c r="E28" s="54" t="s">
        <v>226</v>
      </c>
      <c r="F28" s="53" t="s">
        <v>227</v>
      </c>
      <c r="G28" s="49" t="s">
        <v>228</v>
      </c>
      <c r="H28" s="49" t="s">
        <v>141</v>
      </c>
      <c r="I28" s="49" t="s">
        <v>253</v>
      </c>
    </row>
    <row r="29" spans="1:9" ht="30" x14ac:dyDescent="0.25">
      <c r="A29" s="56">
        <v>32</v>
      </c>
      <c r="B29" s="44" t="s">
        <v>129</v>
      </c>
      <c r="C29" s="52" t="s">
        <v>106</v>
      </c>
      <c r="D29" s="52" t="s">
        <v>224</v>
      </c>
      <c r="E29" s="54" t="s">
        <v>226</v>
      </c>
      <c r="F29" s="53" t="s">
        <v>227</v>
      </c>
      <c r="G29" s="49" t="s">
        <v>228</v>
      </c>
      <c r="H29" s="49" t="s">
        <v>141</v>
      </c>
      <c r="I29" s="49" t="s">
        <v>253</v>
      </c>
    </row>
    <row r="30" spans="1:9" ht="30" x14ac:dyDescent="0.25">
      <c r="A30" s="56">
        <v>33</v>
      </c>
      <c r="B30" s="44" t="s">
        <v>129</v>
      </c>
      <c r="C30" s="52" t="s">
        <v>106</v>
      </c>
      <c r="D30" s="52" t="s">
        <v>216</v>
      </c>
      <c r="E30" s="54" t="s">
        <v>226</v>
      </c>
      <c r="F30" s="53" t="s">
        <v>230</v>
      </c>
      <c r="G30" s="49" t="s">
        <v>231</v>
      </c>
      <c r="H30" s="49" t="s">
        <v>141</v>
      </c>
      <c r="I30" s="49" t="s">
        <v>232</v>
      </c>
    </row>
    <row r="31" spans="1:9" ht="30" x14ac:dyDescent="0.25">
      <c r="A31" s="56">
        <v>34</v>
      </c>
      <c r="B31" s="44" t="s">
        <v>129</v>
      </c>
      <c r="C31" s="52" t="s">
        <v>106</v>
      </c>
      <c r="D31" s="52" t="s">
        <v>216</v>
      </c>
      <c r="E31" s="54" t="s">
        <v>226</v>
      </c>
      <c r="F31" s="53" t="s">
        <v>230</v>
      </c>
      <c r="G31" s="54" t="s">
        <v>231</v>
      </c>
      <c r="H31" s="54" t="s">
        <v>141</v>
      </c>
      <c r="I31" s="54" t="s">
        <v>232</v>
      </c>
    </row>
    <row r="32" spans="1:9" ht="30" x14ac:dyDescent="0.25">
      <c r="A32" s="56">
        <v>35</v>
      </c>
      <c r="B32" s="44" t="s">
        <v>129</v>
      </c>
      <c r="C32" s="52" t="s">
        <v>106</v>
      </c>
      <c r="D32" s="52" t="s">
        <v>216</v>
      </c>
      <c r="E32" s="54" t="s">
        <v>226</v>
      </c>
      <c r="F32" s="53" t="s">
        <v>230</v>
      </c>
      <c r="G32" s="54" t="s">
        <v>233</v>
      </c>
      <c r="H32" s="54" t="s">
        <v>141</v>
      </c>
      <c r="I32" s="54" t="s">
        <v>232</v>
      </c>
    </row>
    <row r="33" spans="1:9" ht="30" x14ac:dyDescent="0.25">
      <c r="A33" s="56">
        <v>36</v>
      </c>
      <c r="B33" s="44" t="s">
        <v>129</v>
      </c>
      <c r="C33" s="52" t="s">
        <v>106</v>
      </c>
      <c r="D33" s="52" t="s">
        <v>216</v>
      </c>
      <c r="E33" s="54" t="s">
        <v>226</v>
      </c>
      <c r="F33" s="53" t="s">
        <v>230</v>
      </c>
      <c r="G33" s="54" t="s">
        <v>233</v>
      </c>
      <c r="H33" s="54" t="s">
        <v>141</v>
      </c>
      <c r="I33" s="54" t="s">
        <v>232</v>
      </c>
    </row>
    <row r="34" spans="1:9" ht="60" x14ac:dyDescent="0.25">
      <c r="A34" s="56">
        <v>37</v>
      </c>
      <c r="B34" s="44" t="s">
        <v>129</v>
      </c>
      <c r="C34" s="52" t="s">
        <v>106</v>
      </c>
      <c r="D34" s="52" t="s">
        <v>224</v>
      </c>
      <c r="E34" s="54" t="s">
        <v>138</v>
      </c>
      <c r="F34" s="53" t="s">
        <v>234</v>
      </c>
      <c r="G34" s="54" t="s">
        <v>235</v>
      </c>
      <c r="H34" s="54" t="s">
        <v>141</v>
      </c>
      <c r="I34" s="54" t="s">
        <v>236</v>
      </c>
    </row>
    <row r="35" spans="1:9" ht="45" x14ac:dyDescent="0.25">
      <c r="A35" s="56">
        <v>63</v>
      </c>
      <c r="B35" s="44" t="s">
        <v>289</v>
      </c>
      <c r="C35" s="52" t="s">
        <v>106</v>
      </c>
      <c r="D35" s="52" t="s">
        <v>271</v>
      </c>
      <c r="E35" s="54" t="s">
        <v>226</v>
      </c>
      <c r="F35" s="53" t="s">
        <v>290</v>
      </c>
      <c r="G35" s="54" t="s">
        <v>280</v>
      </c>
      <c r="H35" s="54" t="s">
        <v>141</v>
      </c>
      <c r="I35" s="54" t="s">
        <v>232</v>
      </c>
    </row>
    <row r="36" spans="1:9" ht="60" x14ac:dyDescent="0.25">
      <c r="A36" s="56">
        <v>64</v>
      </c>
      <c r="B36" s="44" t="s">
        <v>289</v>
      </c>
      <c r="C36" s="52" t="s">
        <v>106</v>
      </c>
      <c r="D36" s="52" t="s">
        <v>271</v>
      </c>
      <c r="E36" s="54" t="s">
        <v>138</v>
      </c>
      <c r="F36" s="53" t="s">
        <v>234</v>
      </c>
      <c r="G36" s="54" t="s">
        <v>235</v>
      </c>
      <c r="H36" s="54" t="s">
        <v>141</v>
      </c>
      <c r="I36" s="54" t="s">
        <v>236</v>
      </c>
    </row>
    <row r="37" spans="1:9" ht="30" x14ac:dyDescent="0.25">
      <c r="A37" s="56">
        <v>65</v>
      </c>
      <c r="B37" s="44" t="s">
        <v>289</v>
      </c>
      <c r="C37" s="52" t="s">
        <v>106</v>
      </c>
      <c r="D37" s="52" t="s">
        <v>291</v>
      </c>
      <c r="E37" s="54" t="s">
        <v>145</v>
      </c>
      <c r="F37" s="53" t="s">
        <v>292</v>
      </c>
      <c r="G37" s="54" t="s">
        <v>302</v>
      </c>
      <c r="H37" s="54" t="s">
        <v>141</v>
      </c>
      <c r="I37" s="54" t="s">
        <v>148</v>
      </c>
    </row>
    <row r="38" spans="1:9" x14ac:dyDescent="0.25">
      <c r="A38" s="56">
        <v>66</v>
      </c>
      <c r="B38" s="44" t="s">
        <v>289</v>
      </c>
      <c r="C38" s="52" t="s">
        <v>106</v>
      </c>
      <c r="D38" s="52" t="s">
        <v>271</v>
      </c>
      <c r="E38" s="54" t="s">
        <v>205</v>
      </c>
      <c r="F38" s="53" t="s">
        <v>293</v>
      </c>
      <c r="G38" s="54" t="s">
        <v>295</v>
      </c>
      <c r="H38" s="54" t="s">
        <v>141</v>
      </c>
      <c r="I38" s="54" t="s">
        <v>294</v>
      </c>
    </row>
    <row r="39" spans="1:9" ht="45" x14ac:dyDescent="0.25">
      <c r="A39" s="56">
        <v>38</v>
      </c>
      <c r="B39" s="44" t="s">
        <v>129</v>
      </c>
      <c r="C39" s="52" t="s">
        <v>107</v>
      </c>
      <c r="D39" s="52" t="s">
        <v>224</v>
      </c>
      <c r="E39" s="54" t="s">
        <v>194</v>
      </c>
      <c r="F39" s="53" t="s">
        <v>237</v>
      </c>
      <c r="G39" s="54" t="s">
        <v>218</v>
      </c>
      <c r="H39" s="54" t="s">
        <v>219</v>
      </c>
      <c r="I39" s="54" t="s">
        <v>239</v>
      </c>
    </row>
    <row r="40" spans="1:9" ht="45" x14ac:dyDescent="0.25">
      <c r="A40" s="56">
        <v>41</v>
      </c>
      <c r="B40" s="44" t="s">
        <v>129</v>
      </c>
      <c r="C40" s="52" t="s">
        <v>107</v>
      </c>
      <c r="D40" s="52" t="s">
        <v>243</v>
      </c>
      <c r="E40" s="54" t="s">
        <v>244</v>
      </c>
      <c r="F40" s="53" t="s">
        <v>245</v>
      </c>
      <c r="G40" s="54" t="s">
        <v>221</v>
      </c>
      <c r="H40" s="54" t="s">
        <v>219</v>
      </c>
      <c r="I40" s="54" t="s">
        <v>246</v>
      </c>
    </row>
    <row r="41" spans="1:9" ht="75" x14ac:dyDescent="0.25">
      <c r="A41" s="56">
        <v>54</v>
      </c>
      <c r="B41" s="44" t="s">
        <v>136</v>
      </c>
      <c r="C41" s="52" t="s">
        <v>107</v>
      </c>
      <c r="D41" s="52" t="s">
        <v>267</v>
      </c>
      <c r="E41" s="54" t="s">
        <v>205</v>
      </c>
      <c r="F41" s="53" t="s">
        <v>274</v>
      </c>
      <c r="G41" s="54" t="s">
        <v>218</v>
      </c>
      <c r="H41" s="54" t="s">
        <v>219</v>
      </c>
      <c r="I41" s="54" t="s">
        <v>273</v>
      </c>
    </row>
    <row r="42" spans="1:9" ht="60" x14ac:dyDescent="0.25">
      <c r="A42" s="56">
        <v>56</v>
      </c>
      <c r="B42" s="44" t="s">
        <v>136</v>
      </c>
      <c r="C42" s="52" t="s">
        <v>108</v>
      </c>
      <c r="D42" s="52" t="s">
        <v>267</v>
      </c>
      <c r="E42" s="54" t="s">
        <v>149</v>
      </c>
      <c r="F42" s="53" t="s">
        <v>276</v>
      </c>
      <c r="G42" s="54" t="s">
        <v>218</v>
      </c>
      <c r="H42" s="54" t="s">
        <v>219</v>
      </c>
      <c r="I42" s="54" t="s">
        <v>277</v>
      </c>
    </row>
    <row r="43" spans="1:9" ht="30" x14ac:dyDescent="0.25">
      <c r="A43" s="56">
        <v>1</v>
      </c>
      <c r="B43" s="44" t="s">
        <v>128</v>
      </c>
      <c r="C43" s="44" t="s">
        <v>110</v>
      </c>
      <c r="D43" s="45" t="s">
        <v>143</v>
      </c>
      <c r="E43" s="44" t="s">
        <v>138</v>
      </c>
      <c r="F43" s="50" t="s">
        <v>139</v>
      </c>
      <c r="G43" s="47" t="s">
        <v>140</v>
      </c>
      <c r="H43" s="47" t="s">
        <v>141</v>
      </c>
      <c r="I43" s="49" t="s">
        <v>142</v>
      </c>
    </row>
    <row r="44" spans="1:9" ht="30" x14ac:dyDescent="0.25">
      <c r="A44" s="56">
        <v>2</v>
      </c>
      <c r="B44" s="44" t="s">
        <v>128</v>
      </c>
      <c r="C44" s="44" t="s">
        <v>110</v>
      </c>
      <c r="D44" s="45" t="s">
        <v>144</v>
      </c>
      <c r="E44" s="43" t="s">
        <v>145</v>
      </c>
      <c r="F44" s="50" t="s">
        <v>146</v>
      </c>
      <c r="G44" s="47" t="s">
        <v>147</v>
      </c>
      <c r="H44" s="47" t="s">
        <v>141</v>
      </c>
      <c r="I44" s="49" t="s">
        <v>148</v>
      </c>
    </row>
    <row r="45" spans="1:9" ht="60" x14ac:dyDescent="0.25">
      <c r="A45" s="56">
        <v>3</v>
      </c>
      <c r="B45" s="43" t="s">
        <v>128</v>
      </c>
      <c r="C45" s="43" t="s">
        <v>110</v>
      </c>
      <c r="D45" s="46" t="s">
        <v>144</v>
      </c>
      <c r="E45" s="48" t="s">
        <v>149</v>
      </c>
      <c r="F45" s="50" t="s">
        <v>150</v>
      </c>
      <c r="G45" s="47" t="s">
        <v>220</v>
      </c>
      <c r="H45" s="47" t="s">
        <v>219</v>
      </c>
      <c r="I45" s="49" t="s">
        <v>151</v>
      </c>
    </row>
    <row r="46" spans="1:9" ht="45" x14ac:dyDescent="0.25">
      <c r="A46" s="56">
        <v>12</v>
      </c>
      <c r="B46" s="44" t="s">
        <v>128</v>
      </c>
      <c r="C46" s="52" t="s">
        <v>110</v>
      </c>
      <c r="D46" s="54" t="s">
        <v>183</v>
      </c>
      <c r="E46" s="54" t="s">
        <v>182</v>
      </c>
      <c r="F46" s="53" t="s">
        <v>181</v>
      </c>
      <c r="G46" s="54" t="s">
        <v>218</v>
      </c>
      <c r="H46" s="54" t="s">
        <v>141</v>
      </c>
      <c r="I46" s="54" t="s">
        <v>184</v>
      </c>
    </row>
    <row r="47" spans="1:9" x14ac:dyDescent="0.25">
      <c r="A47" s="56">
        <v>22</v>
      </c>
      <c r="B47" s="44" t="s">
        <v>128</v>
      </c>
      <c r="C47" s="52" t="s">
        <v>110</v>
      </c>
      <c r="D47" s="52" t="s">
        <v>209</v>
      </c>
      <c r="E47" s="54" t="s">
        <v>211</v>
      </c>
      <c r="F47" s="53" t="s">
        <v>212</v>
      </c>
      <c r="G47" s="54" t="s">
        <v>141</v>
      </c>
      <c r="H47" s="54" t="s">
        <v>141</v>
      </c>
      <c r="I47" s="54" t="s">
        <v>266</v>
      </c>
    </row>
    <row r="48" spans="1:9" ht="45" x14ac:dyDescent="0.25">
      <c r="A48" s="56">
        <v>40</v>
      </c>
      <c r="B48" s="44" t="s">
        <v>129</v>
      </c>
      <c r="C48" s="52" t="s">
        <v>110</v>
      </c>
      <c r="D48" s="52" t="s">
        <v>224</v>
      </c>
      <c r="E48" s="54" t="s">
        <v>205</v>
      </c>
      <c r="F48" s="53" t="s">
        <v>241</v>
      </c>
      <c r="G48" s="54" t="s">
        <v>221</v>
      </c>
      <c r="H48" s="54" t="s">
        <v>219</v>
      </c>
      <c r="I48" s="54" t="s">
        <v>242</v>
      </c>
    </row>
    <row r="49" spans="1:9" ht="45" x14ac:dyDescent="0.25">
      <c r="A49" s="56">
        <v>42</v>
      </c>
      <c r="B49" s="44" t="s">
        <v>129</v>
      </c>
      <c r="C49" s="52" t="s">
        <v>110</v>
      </c>
      <c r="D49" s="52" t="s">
        <v>243</v>
      </c>
      <c r="E49" s="54" t="s">
        <v>138</v>
      </c>
      <c r="F49" s="53" t="s">
        <v>248</v>
      </c>
      <c r="G49" s="54" t="s">
        <v>249</v>
      </c>
      <c r="H49" s="54" t="s">
        <v>141</v>
      </c>
      <c r="I49" s="54" t="s">
        <v>247</v>
      </c>
    </row>
    <row r="50" spans="1:9" ht="45" x14ac:dyDescent="0.25">
      <c r="A50" s="56">
        <v>44</v>
      </c>
      <c r="B50" s="44" t="s">
        <v>129</v>
      </c>
      <c r="C50" s="52" t="s">
        <v>110</v>
      </c>
      <c r="D50" s="52" t="s">
        <v>243</v>
      </c>
      <c r="E50" s="54" t="s">
        <v>137</v>
      </c>
      <c r="F50" s="53" t="s">
        <v>150</v>
      </c>
      <c r="G50" s="54" t="s">
        <v>218</v>
      </c>
      <c r="H50" s="54" t="s">
        <v>219</v>
      </c>
      <c r="I50" s="54" t="s">
        <v>154</v>
      </c>
    </row>
    <row r="51" spans="1:9" ht="45" x14ac:dyDescent="0.25">
      <c r="A51" s="56">
        <v>55</v>
      </c>
      <c r="B51" s="44" t="s">
        <v>136</v>
      </c>
      <c r="C51" s="52" t="s">
        <v>110</v>
      </c>
      <c r="D51" s="52" t="s">
        <v>267</v>
      </c>
      <c r="E51" s="54" t="s">
        <v>137</v>
      </c>
      <c r="F51" s="53" t="s">
        <v>275</v>
      </c>
      <c r="G51" s="54" t="s">
        <v>218</v>
      </c>
      <c r="H51" s="54" t="s">
        <v>219</v>
      </c>
      <c r="I51" s="54" t="s">
        <v>154</v>
      </c>
    </row>
    <row r="52" spans="1:9" ht="60" x14ac:dyDescent="0.25">
      <c r="A52" s="56">
        <v>57</v>
      </c>
      <c r="B52" s="44" t="s">
        <v>136</v>
      </c>
      <c r="C52" s="52" t="s">
        <v>110</v>
      </c>
      <c r="D52" s="52" t="s">
        <v>267</v>
      </c>
      <c r="E52" s="54" t="s">
        <v>149</v>
      </c>
      <c r="F52" s="53" t="s">
        <v>150</v>
      </c>
      <c r="G52" s="54" t="s">
        <v>218</v>
      </c>
      <c r="H52" s="54" t="s">
        <v>219</v>
      </c>
      <c r="I52" s="54" t="s">
        <v>277</v>
      </c>
    </row>
    <row r="53" spans="1:9" ht="45" x14ac:dyDescent="0.25">
      <c r="A53" s="56">
        <v>58</v>
      </c>
      <c r="B53" s="44" t="s">
        <v>136</v>
      </c>
      <c r="C53" s="52" t="s">
        <v>110</v>
      </c>
      <c r="D53" s="52" t="s">
        <v>267</v>
      </c>
      <c r="E53" s="54" t="s">
        <v>278</v>
      </c>
      <c r="F53" s="53" t="s">
        <v>279</v>
      </c>
      <c r="G53" s="54" t="s">
        <v>280</v>
      </c>
      <c r="H53" s="54" t="s">
        <v>141</v>
      </c>
      <c r="I53" s="54" t="s">
        <v>281</v>
      </c>
    </row>
    <row r="54" spans="1:9" ht="45" x14ac:dyDescent="0.25">
      <c r="A54" s="56">
        <v>67</v>
      </c>
      <c r="B54" s="44" t="s">
        <v>289</v>
      </c>
      <c r="C54" s="52" t="s">
        <v>110</v>
      </c>
      <c r="D54" s="52" t="s">
        <v>291</v>
      </c>
      <c r="E54" s="54" t="s">
        <v>278</v>
      </c>
      <c r="F54" s="53" t="s">
        <v>296</v>
      </c>
      <c r="G54" s="54" t="s">
        <v>297</v>
      </c>
      <c r="H54" s="54" t="s">
        <v>141</v>
      </c>
      <c r="I54" s="54" t="s">
        <v>236</v>
      </c>
    </row>
    <row r="55" spans="1:9" ht="30" x14ac:dyDescent="0.25">
      <c r="A55" s="56">
        <v>68</v>
      </c>
      <c r="B55" s="44" t="s">
        <v>289</v>
      </c>
      <c r="C55" s="52" t="s">
        <v>110</v>
      </c>
      <c r="D55" s="52" t="s">
        <v>298</v>
      </c>
      <c r="E55" s="54" t="s">
        <v>145</v>
      </c>
      <c r="F55" s="53" t="s">
        <v>299</v>
      </c>
      <c r="G55" s="54" t="s">
        <v>302</v>
      </c>
      <c r="H55" s="54" t="s">
        <v>141</v>
      </c>
      <c r="I55" s="54" t="s">
        <v>236</v>
      </c>
    </row>
    <row r="56" spans="1:9" ht="45" x14ac:dyDescent="0.25">
      <c r="A56" s="56">
        <v>43</v>
      </c>
      <c r="B56" s="44" t="s">
        <v>129</v>
      </c>
      <c r="C56" s="52" t="s">
        <v>250</v>
      </c>
      <c r="D56" s="52" t="s">
        <v>243</v>
      </c>
      <c r="E56" s="54" t="s">
        <v>138</v>
      </c>
      <c r="F56" s="53" t="s">
        <v>150</v>
      </c>
      <c r="G56" s="54" t="s">
        <v>251</v>
      </c>
      <c r="H56" s="54" t="s">
        <v>141</v>
      </c>
      <c r="I56" s="54" t="s">
        <v>247</v>
      </c>
    </row>
    <row r="57" spans="1:9" ht="30" x14ac:dyDescent="0.25">
      <c r="A57" s="56">
        <v>14</v>
      </c>
      <c r="B57" s="44" t="s">
        <v>128</v>
      </c>
      <c r="C57" s="52" t="s">
        <v>112</v>
      </c>
      <c r="D57" s="52" t="s">
        <v>186</v>
      </c>
      <c r="E57" s="54" t="s">
        <v>187</v>
      </c>
      <c r="F57" s="53" t="s">
        <v>188</v>
      </c>
      <c r="G57" s="54" t="s">
        <v>189</v>
      </c>
      <c r="H57" s="54" t="s">
        <v>141</v>
      </c>
      <c r="I57" s="54" t="s">
        <v>162</v>
      </c>
    </row>
    <row r="58" spans="1:9" ht="30" x14ac:dyDescent="0.25">
      <c r="A58" s="56">
        <v>17</v>
      </c>
      <c r="B58" s="44" t="s">
        <v>128</v>
      </c>
      <c r="C58" s="52" t="s">
        <v>112</v>
      </c>
      <c r="D58" s="52" t="s">
        <v>200</v>
      </c>
      <c r="E58" s="54" t="s">
        <v>187</v>
      </c>
      <c r="F58" s="53" t="s">
        <v>188</v>
      </c>
      <c r="G58" s="54" t="s">
        <v>193</v>
      </c>
      <c r="H58" s="54" t="s">
        <v>141</v>
      </c>
      <c r="I58" s="54" t="s">
        <v>162</v>
      </c>
    </row>
    <row r="59" spans="1:9" ht="45" x14ac:dyDescent="0.25">
      <c r="A59" s="56">
        <v>45</v>
      </c>
      <c r="B59" s="44" t="s">
        <v>129</v>
      </c>
      <c r="C59" s="52" t="s">
        <v>112</v>
      </c>
      <c r="D59" s="52" t="s">
        <v>216</v>
      </c>
      <c r="E59" s="54" t="s">
        <v>138</v>
      </c>
      <c r="F59" s="53" t="s">
        <v>254</v>
      </c>
      <c r="G59" s="54" t="s">
        <v>255</v>
      </c>
      <c r="H59" s="54" t="s">
        <v>141</v>
      </c>
      <c r="I59" s="54" t="s">
        <v>258</v>
      </c>
    </row>
    <row r="60" spans="1:9" ht="45" x14ac:dyDescent="0.25">
      <c r="A60" s="56">
        <v>46</v>
      </c>
      <c r="B60" s="44" t="s">
        <v>129</v>
      </c>
      <c r="C60" s="52" t="s">
        <v>112</v>
      </c>
      <c r="D60" s="52" t="s">
        <v>216</v>
      </c>
      <c r="E60" s="54" t="s">
        <v>138</v>
      </c>
      <c r="F60" s="53" t="s">
        <v>256</v>
      </c>
      <c r="G60" s="54" t="s">
        <v>257</v>
      </c>
      <c r="H60" s="54" t="s">
        <v>141</v>
      </c>
      <c r="I60" s="54" t="s">
        <v>258</v>
      </c>
    </row>
    <row r="61" spans="1:9" ht="45" x14ac:dyDescent="0.25">
      <c r="A61" s="56">
        <v>47</v>
      </c>
      <c r="B61" s="44" t="s">
        <v>129</v>
      </c>
      <c r="C61" s="52" t="s">
        <v>112</v>
      </c>
      <c r="D61" s="52" t="s">
        <v>216</v>
      </c>
      <c r="E61" s="54" t="s">
        <v>138</v>
      </c>
      <c r="F61" s="53" t="s">
        <v>259</v>
      </c>
      <c r="G61" s="54" t="s">
        <v>257</v>
      </c>
      <c r="H61" s="54" t="s">
        <v>141</v>
      </c>
      <c r="I61" s="54" t="s">
        <v>258</v>
      </c>
    </row>
    <row r="62" spans="1:9" ht="45" x14ac:dyDescent="0.25">
      <c r="A62" s="56">
        <v>69</v>
      </c>
      <c r="B62" s="44" t="s">
        <v>289</v>
      </c>
      <c r="C62" s="52" t="s">
        <v>112</v>
      </c>
      <c r="D62" s="52" t="s">
        <v>298</v>
      </c>
      <c r="E62" s="54" t="s">
        <v>137</v>
      </c>
      <c r="F62" s="53" t="s">
        <v>300</v>
      </c>
      <c r="G62" s="54" t="s">
        <v>218</v>
      </c>
      <c r="H62" s="54" t="s">
        <v>219</v>
      </c>
      <c r="I62" s="54" t="s">
        <v>154</v>
      </c>
    </row>
    <row r="63" spans="1:9" ht="30" x14ac:dyDescent="0.25">
      <c r="A63" s="56">
        <v>70</v>
      </c>
      <c r="B63" s="44" t="s">
        <v>289</v>
      </c>
      <c r="C63" s="52" t="s">
        <v>112</v>
      </c>
      <c r="D63" s="52" t="s">
        <v>298</v>
      </c>
      <c r="E63" s="54" t="s">
        <v>145</v>
      </c>
      <c r="F63" s="53" t="s">
        <v>301</v>
      </c>
      <c r="G63" s="54" t="s">
        <v>302</v>
      </c>
      <c r="H63" s="54" t="s">
        <v>141</v>
      </c>
      <c r="I63" s="54" t="s">
        <v>236</v>
      </c>
    </row>
    <row r="64" spans="1:9" ht="45" x14ac:dyDescent="0.25">
      <c r="A64" s="56">
        <v>21</v>
      </c>
      <c r="B64" s="44" t="s">
        <v>128</v>
      </c>
      <c r="C64" s="52" t="s">
        <v>113</v>
      </c>
      <c r="D64" s="52" t="s">
        <v>209</v>
      </c>
      <c r="E64" s="54" t="s">
        <v>137</v>
      </c>
      <c r="F64" s="53" t="s">
        <v>210</v>
      </c>
      <c r="G64" s="54" t="s">
        <v>218</v>
      </c>
      <c r="H64" s="54" t="s">
        <v>219</v>
      </c>
      <c r="I64" s="54" t="s">
        <v>154</v>
      </c>
    </row>
    <row r="65" spans="1:9" ht="45" x14ac:dyDescent="0.25">
      <c r="A65" s="56">
        <v>4</v>
      </c>
      <c r="B65" s="43" t="s">
        <v>128</v>
      </c>
      <c r="C65" s="43" t="s">
        <v>115</v>
      </c>
      <c r="D65" s="46" t="s">
        <v>152</v>
      </c>
      <c r="E65" s="43" t="s">
        <v>137</v>
      </c>
      <c r="F65" s="50" t="s">
        <v>153</v>
      </c>
      <c r="G65" s="47" t="s">
        <v>220</v>
      </c>
      <c r="H65" s="47" t="s">
        <v>219</v>
      </c>
      <c r="I65" s="49" t="s">
        <v>154</v>
      </c>
    </row>
    <row r="66" spans="1:9" ht="30" x14ac:dyDescent="0.25">
      <c r="A66" s="56">
        <v>6</v>
      </c>
      <c r="B66" s="44" t="s">
        <v>128</v>
      </c>
      <c r="C66" s="44" t="s">
        <v>115</v>
      </c>
      <c r="D66" s="44" t="s">
        <v>155</v>
      </c>
      <c r="E66" s="44" t="s">
        <v>138</v>
      </c>
      <c r="F66" s="51" t="s">
        <v>160</v>
      </c>
      <c r="G66" s="49" t="s">
        <v>161</v>
      </c>
      <c r="H66" s="49" t="s">
        <v>141</v>
      </c>
      <c r="I66" s="49" t="s">
        <v>162</v>
      </c>
    </row>
    <row r="67" spans="1:9" ht="60" x14ac:dyDescent="0.25">
      <c r="A67" s="56">
        <v>8</v>
      </c>
      <c r="B67" s="44" t="s">
        <v>128</v>
      </c>
      <c r="C67" s="44" t="s">
        <v>115</v>
      </c>
      <c r="D67" s="44" t="s">
        <v>166</v>
      </c>
      <c r="E67" s="44" t="s">
        <v>138</v>
      </c>
      <c r="F67" s="51" t="s">
        <v>160</v>
      </c>
      <c r="G67" s="49" t="s">
        <v>167</v>
      </c>
      <c r="H67" s="49" t="s">
        <v>141</v>
      </c>
      <c r="I67" s="49" t="s">
        <v>191</v>
      </c>
    </row>
    <row r="68" spans="1:9" ht="45" x14ac:dyDescent="0.25">
      <c r="A68" s="56">
        <v>11</v>
      </c>
      <c r="B68" s="44" t="s">
        <v>128</v>
      </c>
      <c r="C68" s="52" t="s">
        <v>115</v>
      </c>
      <c r="D68" s="52" t="s">
        <v>176</v>
      </c>
      <c r="E68" s="54" t="s">
        <v>178</v>
      </c>
      <c r="F68" s="53" t="s">
        <v>177</v>
      </c>
      <c r="G68" s="54" t="s">
        <v>179</v>
      </c>
      <c r="H68" s="54" t="s">
        <v>179</v>
      </c>
      <c r="I68" s="54" t="s">
        <v>180</v>
      </c>
    </row>
    <row r="69" spans="1:9" ht="30" x14ac:dyDescent="0.25">
      <c r="A69" s="56">
        <v>13</v>
      </c>
      <c r="B69" s="44" t="s">
        <v>128</v>
      </c>
      <c r="C69" s="44" t="s">
        <v>115</v>
      </c>
      <c r="D69" s="52" t="s">
        <v>143</v>
      </c>
      <c r="E69" s="54" t="s">
        <v>138</v>
      </c>
      <c r="F69" s="53" t="s">
        <v>160</v>
      </c>
      <c r="G69" s="54" t="s">
        <v>185</v>
      </c>
      <c r="H69" s="54" t="s">
        <v>141</v>
      </c>
      <c r="I69" s="54" t="s">
        <v>162</v>
      </c>
    </row>
    <row r="70" spans="1:9" ht="45" x14ac:dyDescent="0.25">
      <c r="A70" s="56">
        <v>16</v>
      </c>
      <c r="B70" s="44" t="s">
        <v>128</v>
      </c>
      <c r="C70" s="52" t="s">
        <v>115</v>
      </c>
      <c r="D70" s="52" t="s">
        <v>173</v>
      </c>
      <c r="E70" s="54" t="s">
        <v>138</v>
      </c>
      <c r="F70" s="53" t="s">
        <v>160</v>
      </c>
      <c r="G70" s="54" t="s">
        <v>264</v>
      </c>
      <c r="H70" s="54" t="s">
        <v>141</v>
      </c>
      <c r="I70" s="54" t="s">
        <v>265</v>
      </c>
    </row>
    <row r="71" spans="1:9" ht="45" x14ac:dyDescent="0.25">
      <c r="A71" s="56">
        <v>39</v>
      </c>
      <c r="B71" s="44" t="s">
        <v>129</v>
      </c>
      <c r="C71" s="52" t="s">
        <v>115</v>
      </c>
      <c r="D71" s="52" t="s">
        <v>224</v>
      </c>
      <c r="E71" s="54" t="s">
        <v>205</v>
      </c>
      <c r="F71" s="53" t="s">
        <v>238</v>
      </c>
      <c r="G71" s="54" t="s">
        <v>221</v>
      </c>
      <c r="H71" s="54" t="s">
        <v>219</v>
      </c>
      <c r="I71" s="54" t="s">
        <v>240</v>
      </c>
    </row>
    <row r="72" spans="1:9" ht="60" x14ac:dyDescent="0.25">
      <c r="A72" s="56">
        <v>48</v>
      </c>
      <c r="B72" s="44" t="s">
        <v>129</v>
      </c>
      <c r="C72" s="52" t="s">
        <v>115</v>
      </c>
      <c r="D72" s="52" t="s">
        <v>243</v>
      </c>
      <c r="E72" s="54" t="s">
        <v>138</v>
      </c>
      <c r="F72" s="53" t="s">
        <v>160</v>
      </c>
      <c r="G72" s="54" t="s">
        <v>260</v>
      </c>
      <c r="H72" s="54" t="s">
        <v>141</v>
      </c>
      <c r="I72" s="54" t="s">
        <v>303</v>
      </c>
    </row>
    <row r="73" spans="1:9" ht="60" x14ac:dyDescent="0.25">
      <c r="A73" s="56">
        <v>49</v>
      </c>
      <c r="B73" s="44" t="s">
        <v>129</v>
      </c>
      <c r="C73" s="52" t="s">
        <v>115</v>
      </c>
      <c r="D73" s="52" t="s">
        <v>243</v>
      </c>
      <c r="E73" s="54" t="s">
        <v>138</v>
      </c>
      <c r="F73" s="53" t="s">
        <v>160</v>
      </c>
      <c r="G73" s="54" t="s">
        <v>261</v>
      </c>
      <c r="H73" s="54" t="s">
        <v>141</v>
      </c>
      <c r="I73" s="54" t="s">
        <v>304</v>
      </c>
    </row>
    <row r="74" spans="1:9" ht="45" x14ac:dyDescent="0.25">
      <c r="A74" s="56">
        <v>53</v>
      </c>
      <c r="B74" s="44" t="s">
        <v>136</v>
      </c>
      <c r="C74" s="52" t="s">
        <v>115</v>
      </c>
      <c r="D74" s="52" t="s">
        <v>267</v>
      </c>
      <c r="E74" s="54" t="s">
        <v>268</v>
      </c>
      <c r="F74" s="53" t="s">
        <v>272</v>
      </c>
      <c r="G74" s="54" t="s">
        <v>280</v>
      </c>
      <c r="H74" s="54" t="s">
        <v>141</v>
      </c>
      <c r="I74" s="54" t="s">
        <v>236</v>
      </c>
    </row>
    <row r="75" spans="1:9" ht="60" x14ac:dyDescent="0.25">
      <c r="A75" s="56">
        <v>59</v>
      </c>
      <c r="B75" s="44" t="s">
        <v>136</v>
      </c>
      <c r="C75" s="52" t="s">
        <v>115</v>
      </c>
      <c r="D75" s="52" t="s">
        <v>267</v>
      </c>
      <c r="E75" s="54" t="s">
        <v>263</v>
      </c>
      <c r="F75" s="53" t="s">
        <v>282</v>
      </c>
      <c r="G75" s="54" t="s">
        <v>283</v>
      </c>
      <c r="H75" s="54" t="s">
        <v>284</v>
      </c>
      <c r="I75" s="54" t="s">
        <v>180</v>
      </c>
    </row>
    <row r="76" spans="1:9" ht="45" x14ac:dyDescent="0.25">
      <c r="A76" s="56">
        <v>71</v>
      </c>
      <c r="B76" s="44" t="s">
        <v>289</v>
      </c>
      <c r="C76" s="52" t="s">
        <v>115</v>
      </c>
      <c r="D76" s="52" t="s">
        <v>291</v>
      </c>
      <c r="E76" s="54" t="s">
        <v>138</v>
      </c>
      <c r="F76" s="53" t="s">
        <v>160</v>
      </c>
      <c r="G76" s="54" t="s">
        <v>280</v>
      </c>
      <c r="H76" s="54" t="s">
        <v>141</v>
      </c>
      <c r="I76" s="54" t="s">
        <v>162</v>
      </c>
    </row>
    <row r="77" spans="1:9" ht="45" x14ac:dyDescent="0.25">
      <c r="A77" s="56">
        <v>72</v>
      </c>
      <c r="B77" s="44" t="s">
        <v>289</v>
      </c>
      <c r="C77" s="52" t="s">
        <v>115</v>
      </c>
      <c r="D77" s="52" t="s">
        <v>291</v>
      </c>
      <c r="E77" s="54" t="s">
        <v>174</v>
      </c>
      <c r="F77" s="53" t="s">
        <v>305</v>
      </c>
      <c r="G77" s="54" t="s">
        <v>218</v>
      </c>
      <c r="H77" s="54" t="s">
        <v>219</v>
      </c>
      <c r="I77" s="54" t="s">
        <v>154</v>
      </c>
    </row>
    <row r="78" spans="1:9" ht="60" x14ac:dyDescent="0.25">
      <c r="A78" s="56">
        <v>73</v>
      </c>
      <c r="B78" s="44" t="s">
        <v>289</v>
      </c>
      <c r="C78" s="52" t="s">
        <v>115</v>
      </c>
      <c r="D78" s="52" t="s">
        <v>298</v>
      </c>
      <c r="E78" s="54" t="s">
        <v>149</v>
      </c>
      <c r="F78" s="53" t="s">
        <v>306</v>
      </c>
      <c r="G78" s="54" t="s">
        <v>218</v>
      </c>
      <c r="H78" s="54" t="s">
        <v>219</v>
      </c>
      <c r="I78" s="54" t="s">
        <v>277</v>
      </c>
    </row>
    <row r="79" spans="1:9" x14ac:dyDescent="0.25">
      <c r="G79" s="55"/>
    </row>
  </sheetData>
  <autoFilter ref="A3:I78">
    <sortState ref="A4:I78">
      <sortCondition ref="C3:C6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">
    <tabColor theme="6" tint="-0.249977111117893"/>
  </sheetPr>
  <dimension ref="A1:R88"/>
  <sheetViews>
    <sheetView topLeftCell="A43" zoomScaleNormal="100" zoomScalePageLayoutView="86" workbookViewId="0">
      <selection activeCell="A3" sqref="A3:R3"/>
    </sheetView>
  </sheetViews>
  <sheetFormatPr defaultColWidth="9.28515625" defaultRowHeight="11.25" x14ac:dyDescent="0.2"/>
  <cols>
    <col min="1" max="1" width="7.28515625" style="1" customWidth="1"/>
    <col min="2" max="2" width="32.42578125" style="1" customWidth="1"/>
    <col min="3" max="3" width="14.7109375" style="1" customWidth="1"/>
    <col min="4" max="4" width="16.7109375" style="1" customWidth="1"/>
    <col min="5" max="5" width="10.28515625" style="1" customWidth="1"/>
    <col min="6" max="6" width="11" style="1" customWidth="1"/>
    <col min="7" max="7" width="7.7109375" style="1" customWidth="1"/>
    <col min="8" max="8" width="14.5703125" style="1" customWidth="1"/>
    <col min="9" max="9" width="16.7109375" style="1" customWidth="1"/>
    <col min="10" max="10" width="10.28515625" style="1" customWidth="1"/>
    <col min="11" max="11" width="11.42578125" style="1" customWidth="1"/>
    <col min="12" max="12" width="7.7109375" style="1" customWidth="1"/>
    <col min="13" max="13" width="14.28515625" style="1" customWidth="1"/>
    <col min="14" max="14" width="17.42578125" style="1" customWidth="1"/>
    <col min="15" max="15" width="10" style="1" customWidth="1"/>
    <col min="16" max="16" width="11.28515625" style="1" customWidth="1"/>
    <col min="17" max="17" width="7.7109375" style="1" customWidth="1"/>
    <col min="18" max="18" width="8.42578125" style="1" customWidth="1"/>
    <col min="19" max="16384" width="9.28515625" style="1"/>
  </cols>
  <sheetData>
    <row r="1" spans="1:18" ht="57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8"/>
      <c r="K1" s="18"/>
      <c r="L1" s="145"/>
      <c r="M1" s="145"/>
      <c r="N1" s="145"/>
      <c r="O1" s="25"/>
      <c r="P1" s="25"/>
      <c r="Q1" s="25"/>
      <c r="R1" s="25"/>
    </row>
    <row r="2" spans="1:18" ht="15" customHeight="1" x14ac:dyDescent="0.25">
      <c r="A2" s="15"/>
      <c r="B2" s="15"/>
      <c r="C2" s="15"/>
      <c r="D2" s="15"/>
      <c r="E2" s="15"/>
      <c r="F2" s="15"/>
      <c r="G2" s="15"/>
      <c r="H2" s="15"/>
      <c r="I2" s="81"/>
      <c r="J2" s="15"/>
      <c r="K2" s="15"/>
      <c r="L2" s="146"/>
      <c r="M2" s="146"/>
      <c r="N2" s="146"/>
      <c r="O2" s="146"/>
      <c r="P2" s="146"/>
      <c r="Q2" s="146"/>
      <c r="R2" s="146"/>
    </row>
    <row r="3" spans="1:18" ht="17.25" customHeight="1" x14ac:dyDescent="0.25">
      <c r="A3" s="209" t="s">
        <v>419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1:18" ht="17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" customFormat="1" ht="39" customHeight="1" x14ac:dyDescent="0.15">
      <c r="A5" s="148" t="s">
        <v>420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s="2" customFormat="1" ht="15" customHeight="1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s="2" customFormat="1" ht="15.75" customHeight="1" x14ac:dyDescent="0.15">
      <c r="A7" s="149" t="s">
        <v>0</v>
      </c>
      <c r="B7" s="150" t="s">
        <v>42</v>
      </c>
      <c r="C7" s="19"/>
      <c r="D7" s="200" t="s">
        <v>4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151" t="s">
        <v>52</v>
      </c>
    </row>
    <row r="8" spans="1:18" s="2" customFormat="1" ht="15.75" customHeight="1" x14ac:dyDescent="0.15">
      <c r="A8" s="149"/>
      <c r="B8" s="150"/>
      <c r="C8" s="166" t="s">
        <v>49</v>
      </c>
      <c r="D8" s="201"/>
      <c r="E8" s="201"/>
      <c r="F8" s="201"/>
      <c r="G8" s="186"/>
      <c r="H8" s="153" t="s">
        <v>51</v>
      </c>
      <c r="I8" s="154"/>
      <c r="J8" s="154"/>
      <c r="K8" s="154"/>
      <c r="L8" s="155"/>
      <c r="M8" s="153" t="s">
        <v>50</v>
      </c>
      <c r="N8" s="154"/>
      <c r="O8" s="154"/>
      <c r="P8" s="154"/>
      <c r="Q8" s="155"/>
      <c r="R8" s="159"/>
    </row>
    <row r="9" spans="1:18" s="6" customFormat="1" ht="18" customHeight="1" x14ac:dyDescent="0.25">
      <c r="A9" s="174" t="s">
        <v>48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</row>
    <row r="10" spans="1:18" s="2" customFormat="1" ht="24" customHeight="1" x14ac:dyDescent="0.15">
      <c r="A10" s="177" t="s">
        <v>40</v>
      </c>
      <c r="B10" s="180" t="s">
        <v>66</v>
      </c>
      <c r="C10" s="151" t="s">
        <v>74</v>
      </c>
      <c r="D10" s="183" t="s">
        <v>57</v>
      </c>
      <c r="E10" s="150" t="s">
        <v>41</v>
      </c>
      <c r="F10" s="150"/>
      <c r="G10" s="151" t="s">
        <v>69</v>
      </c>
      <c r="H10" s="151" t="s">
        <v>74</v>
      </c>
      <c r="I10" s="183" t="s">
        <v>57</v>
      </c>
      <c r="J10" s="150" t="s">
        <v>41</v>
      </c>
      <c r="K10" s="150"/>
      <c r="L10" s="151" t="s">
        <v>69</v>
      </c>
      <c r="M10" s="151" t="s">
        <v>74</v>
      </c>
      <c r="N10" s="183" t="s">
        <v>57</v>
      </c>
      <c r="O10" s="150" t="s">
        <v>41</v>
      </c>
      <c r="P10" s="150"/>
      <c r="Q10" s="151" t="s">
        <v>69</v>
      </c>
      <c r="R10" s="156"/>
    </row>
    <row r="11" spans="1:18" s="2" customFormat="1" ht="24" customHeight="1" x14ac:dyDescent="0.15">
      <c r="A11" s="178"/>
      <c r="B11" s="181"/>
      <c r="C11" s="159"/>
      <c r="D11" s="184"/>
      <c r="E11" s="151" t="s">
        <v>67</v>
      </c>
      <c r="F11" s="151" t="s">
        <v>68</v>
      </c>
      <c r="G11" s="159"/>
      <c r="H11" s="159"/>
      <c r="I11" s="184"/>
      <c r="J11" s="151" t="s">
        <v>67</v>
      </c>
      <c r="K11" s="151" t="s">
        <v>68</v>
      </c>
      <c r="L11" s="159"/>
      <c r="M11" s="159"/>
      <c r="N11" s="184"/>
      <c r="O11" s="151" t="s">
        <v>67</v>
      </c>
      <c r="P11" s="151" t="s">
        <v>68</v>
      </c>
      <c r="Q11" s="159"/>
      <c r="R11" s="157"/>
    </row>
    <row r="12" spans="1:18" s="2" customFormat="1" ht="87.75" customHeight="1" x14ac:dyDescent="0.15">
      <c r="A12" s="178"/>
      <c r="B12" s="181"/>
      <c r="C12" s="152"/>
      <c r="D12" s="185"/>
      <c r="E12" s="159"/>
      <c r="F12" s="159"/>
      <c r="G12" s="152"/>
      <c r="H12" s="152"/>
      <c r="I12" s="185"/>
      <c r="J12" s="159"/>
      <c r="K12" s="159"/>
      <c r="L12" s="152"/>
      <c r="M12" s="152"/>
      <c r="N12" s="185"/>
      <c r="O12" s="159"/>
      <c r="P12" s="159"/>
      <c r="Q12" s="152"/>
      <c r="R12" s="158"/>
    </row>
    <row r="13" spans="1:18" s="2" customFormat="1" ht="32.25" customHeight="1" x14ac:dyDescent="0.15">
      <c r="A13" s="179"/>
      <c r="B13" s="182"/>
      <c r="C13" s="28">
        <f t="shared" ref="C13:L13" si="0">C14+C31</f>
        <v>96</v>
      </c>
      <c r="D13" s="28">
        <f t="shared" si="0"/>
        <v>2390</v>
      </c>
      <c r="E13" s="28">
        <f t="shared" si="0"/>
        <v>0</v>
      </c>
      <c r="F13" s="28">
        <f t="shared" si="0"/>
        <v>5</v>
      </c>
      <c r="G13" s="28">
        <f t="shared" si="0"/>
        <v>10</v>
      </c>
      <c r="H13" s="28">
        <f t="shared" si="0"/>
        <v>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9">
        <f t="shared" ref="M13:M31" si="1">H13*100/C13</f>
        <v>0</v>
      </c>
      <c r="N13" s="9">
        <f t="shared" ref="N13:N31" si="2">I13*100/D13</f>
        <v>0</v>
      </c>
      <c r="O13" s="9" t="e">
        <f t="shared" ref="O13" si="3">J13*100/E13</f>
        <v>#DIV/0!</v>
      </c>
      <c r="P13" s="9">
        <f t="shared" ref="P13" si="4">K13*100/F13</f>
        <v>0</v>
      </c>
      <c r="Q13" s="9">
        <f t="shared" ref="Q13" si="5">L13*100/G13</f>
        <v>0</v>
      </c>
      <c r="R13" s="10"/>
    </row>
    <row r="14" spans="1:18" s="2" customFormat="1" ht="45.6" customHeight="1" x14ac:dyDescent="0.15">
      <c r="A14" s="27" t="s">
        <v>5</v>
      </c>
      <c r="B14" s="4" t="s">
        <v>90</v>
      </c>
      <c r="C14" s="30">
        <f>SUM(C15:C30)</f>
        <v>96</v>
      </c>
      <c r="D14" s="30">
        <f t="shared" ref="D14:L14" si="6">SUM(D15:D30)</f>
        <v>2390</v>
      </c>
      <c r="E14" s="30">
        <f t="shared" si="6"/>
        <v>0</v>
      </c>
      <c r="F14" s="30">
        <f t="shared" si="6"/>
        <v>5</v>
      </c>
      <c r="G14" s="30">
        <f t="shared" si="6"/>
        <v>10</v>
      </c>
      <c r="H14" s="30">
        <f t="shared" si="6"/>
        <v>0</v>
      </c>
      <c r="I14" s="30">
        <f t="shared" si="6"/>
        <v>0</v>
      </c>
      <c r="J14" s="30">
        <f t="shared" si="6"/>
        <v>0</v>
      </c>
      <c r="K14" s="30">
        <f t="shared" si="6"/>
        <v>0</v>
      </c>
      <c r="L14" s="30">
        <f t="shared" si="6"/>
        <v>0</v>
      </c>
      <c r="M14" s="9">
        <f t="shared" si="1"/>
        <v>0</v>
      </c>
      <c r="N14" s="9">
        <f t="shared" si="2"/>
        <v>0</v>
      </c>
      <c r="O14" s="9" t="e">
        <f t="shared" ref="O14:O31" si="7">J14*100/E14</f>
        <v>#DIV/0!</v>
      </c>
      <c r="P14" s="9">
        <f t="shared" ref="P14:P31" si="8">K14*100/F14</f>
        <v>0</v>
      </c>
      <c r="Q14" s="9">
        <f t="shared" ref="Q14:Q31" si="9">L14*100/G14</f>
        <v>0</v>
      </c>
      <c r="R14" s="10"/>
    </row>
    <row r="15" spans="1:18" s="2" customFormat="1" ht="28.9" customHeight="1" x14ac:dyDescent="0.15">
      <c r="A15" s="7" t="s">
        <v>20</v>
      </c>
      <c r="B15" s="3" t="s">
        <v>8</v>
      </c>
      <c r="C15" s="72">
        <f>SUM('I PUSMETIS'!C15,'II PUSMETIS'!C15)</f>
        <v>13</v>
      </c>
      <c r="D15" s="72">
        <f>SUM('I PUSMETIS'!D15,'II PUSMETIS'!D15)</f>
        <v>240</v>
      </c>
      <c r="E15" s="72">
        <f>SUM('I PUSMETIS'!E15,'II PUSMETIS'!E15)</f>
        <v>0</v>
      </c>
      <c r="F15" s="72">
        <f>SUM('I PUSMETIS'!F15,'II PUSMETIS'!F15)</f>
        <v>1</v>
      </c>
      <c r="G15" s="72">
        <f>SUM('I PUSMETIS'!G15,'II PUSMETIS'!G15)</f>
        <v>1</v>
      </c>
      <c r="H15" s="72">
        <f>SUM('I PUSMETIS'!H15,'II PUSMETIS'!H15)</f>
        <v>0</v>
      </c>
      <c r="I15" s="72">
        <f>SUM('I PUSMETIS'!I15,'II PUSMETIS'!I15)</f>
        <v>0</v>
      </c>
      <c r="J15" s="72">
        <f>SUM('I PUSMETIS'!J15,'II PUSMETIS'!J15)</f>
        <v>0</v>
      </c>
      <c r="K15" s="72">
        <f>SUM('I PUSMETIS'!K15,'II PUSMETIS'!K15)</f>
        <v>0</v>
      </c>
      <c r="L15" s="72">
        <f>SUM('I PUSMETIS'!L15,'II PUSMETIS'!L15)</f>
        <v>0</v>
      </c>
      <c r="M15" s="9">
        <f t="shared" si="1"/>
        <v>0</v>
      </c>
      <c r="N15" s="9">
        <f t="shared" si="2"/>
        <v>0</v>
      </c>
      <c r="O15" s="9" t="e">
        <f t="shared" si="7"/>
        <v>#DIV/0!</v>
      </c>
      <c r="P15" s="9">
        <f t="shared" si="8"/>
        <v>0</v>
      </c>
      <c r="Q15" s="9">
        <f t="shared" si="9"/>
        <v>0</v>
      </c>
      <c r="R15" s="11"/>
    </row>
    <row r="16" spans="1:18" s="2" customFormat="1" ht="26.25" customHeight="1" x14ac:dyDescent="0.15">
      <c r="A16" s="7" t="s">
        <v>21</v>
      </c>
      <c r="B16" s="20" t="s">
        <v>9</v>
      </c>
      <c r="C16" s="72">
        <f>SUM('I PUSMETIS'!C16,'II PUSMETIS'!C16)</f>
        <v>7</v>
      </c>
      <c r="D16" s="72">
        <f>SUM('I PUSMETIS'!D16,'II PUSMETIS'!D16)</f>
        <v>350</v>
      </c>
      <c r="E16" s="72">
        <f>SUM('I PUSMETIS'!E16,'II PUSMETIS'!E16)</f>
        <v>0</v>
      </c>
      <c r="F16" s="72">
        <f>SUM('I PUSMETIS'!F16,'II PUSMETIS'!F16)</f>
        <v>0</v>
      </c>
      <c r="G16" s="72">
        <f>SUM('I PUSMETIS'!G16,'II PUSMETIS'!G16)</f>
        <v>1</v>
      </c>
      <c r="H16" s="72">
        <f>SUM('I PUSMETIS'!H16,'II PUSMETIS'!H16)</f>
        <v>0</v>
      </c>
      <c r="I16" s="72">
        <f>SUM('I PUSMETIS'!I16,'II PUSMETIS'!I16)</f>
        <v>0</v>
      </c>
      <c r="J16" s="72">
        <f>SUM('I PUSMETIS'!J16,'II PUSMETIS'!J16)</f>
        <v>0</v>
      </c>
      <c r="K16" s="72">
        <f>SUM('I PUSMETIS'!K16,'II PUSMETIS'!K16)</f>
        <v>0</v>
      </c>
      <c r="L16" s="72">
        <f>SUM('I PUSMETIS'!L16,'II PUSMETIS'!L16)</f>
        <v>0</v>
      </c>
      <c r="M16" s="9">
        <f t="shared" si="1"/>
        <v>0</v>
      </c>
      <c r="N16" s="9">
        <f t="shared" si="2"/>
        <v>0</v>
      </c>
      <c r="O16" s="9" t="e">
        <f t="shared" si="7"/>
        <v>#DIV/0!</v>
      </c>
      <c r="P16" s="9" t="e">
        <f t="shared" si="8"/>
        <v>#DIV/0!</v>
      </c>
      <c r="Q16" s="9">
        <f t="shared" si="9"/>
        <v>0</v>
      </c>
      <c r="R16" s="11"/>
    </row>
    <row r="17" spans="1:18" s="2" customFormat="1" ht="22.5" customHeight="1" x14ac:dyDescent="0.15">
      <c r="A17" s="7" t="s">
        <v>22</v>
      </c>
      <c r="B17" s="20" t="s">
        <v>10</v>
      </c>
      <c r="C17" s="72">
        <f>SUM('I PUSMETIS'!C17,'II PUSMETIS'!C17)</f>
        <v>5</v>
      </c>
      <c r="D17" s="72">
        <f>SUM('I PUSMETIS'!D17,'II PUSMETIS'!D17)</f>
        <v>300</v>
      </c>
      <c r="E17" s="72">
        <f>SUM('I PUSMETIS'!E17,'II PUSMETIS'!E17)</f>
        <v>0</v>
      </c>
      <c r="F17" s="72">
        <f>SUM('I PUSMETIS'!F17,'II PUSMETIS'!F17)</f>
        <v>1</v>
      </c>
      <c r="G17" s="72">
        <f>SUM('I PUSMETIS'!G17,'II PUSMETIS'!G17)</f>
        <v>0</v>
      </c>
      <c r="H17" s="72">
        <f>SUM('I PUSMETIS'!H17,'II PUSMETIS'!H17)</f>
        <v>0</v>
      </c>
      <c r="I17" s="72">
        <f>SUM('I PUSMETIS'!I17,'II PUSMETIS'!I17)</f>
        <v>0</v>
      </c>
      <c r="J17" s="72">
        <f>SUM('I PUSMETIS'!J17,'II PUSMETIS'!J17)</f>
        <v>0</v>
      </c>
      <c r="K17" s="72">
        <f>SUM('I PUSMETIS'!K17,'II PUSMETIS'!K17)</f>
        <v>0</v>
      </c>
      <c r="L17" s="72">
        <f>SUM('I PUSMETIS'!L17,'II PUSMETIS'!L17)</f>
        <v>0</v>
      </c>
      <c r="M17" s="9">
        <f t="shared" si="1"/>
        <v>0</v>
      </c>
      <c r="N17" s="9">
        <f t="shared" si="2"/>
        <v>0</v>
      </c>
      <c r="O17" s="9" t="e">
        <f t="shared" si="7"/>
        <v>#DIV/0!</v>
      </c>
      <c r="P17" s="9">
        <f t="shared" si="8"/>
        <v>0</v>
      </c>
      <c r="Q17" s="9" t="e">
        <f t="shared" si="9"/>
        <v>#DIV/0!</v>
      </c>
      <c r="R17" s="11"/>
    </row>
    <row r="18" spans="1:18" s="2" customFormat="1" ht="24.6" customHeight="1" x14ac:dyDescent="0.15">
      <c r="A18" s="7" t="s">
        <v>23</v>
      </c>
      <c r="B18" s="82" t="s">
        <v>58</v>
      </c>
      <c r="C18" s="72">
        <f>SUM('I PUSMETIS'!C18,'II PUSMETIS'!C18)</f>
        <v>4</v>
      </c>
      <c r="D18" s="72">
        <f>SUM('I PUSMETIS'!D18,'II PUSMETIS'!D18)</f>
        <v>80</v>
      </c>
      <c r="E18" s="72">
        <f>SUM('I PUSMETIS'!E18,'II PUSMETIS'!E18)</f>
        <v>0</v>
      </c>
      <c r="F18" s="72">
        <f>SUM('I PUSMETIS'!F18,'II PUSMETIS'!F18)</f>
        <v>0</v>
      </c>
      <c r="G18" s="72">
        <f>SUM('I PUSMETIS'!G18,'II PUSMETIS'!G18)</f>
        <v>1</v>
      </c>
      <c r="H18" s="72">
        <f>SUM('I PUSMETIS'!H18,'II PUSMETIS'!H18)</f>
        <v>0</v>
      </c>
      <c r="I18" s="72">
        <f>SUM('I PUSMETIS'!I18,'II PUSMETIS'!I18)</f>
        <v>0</v>
      </c>
      <c r="J18" s="72">
        <f>SUM('I PUSMETIS'!J18,'II PUSMETIS'!J18)</f>
        <v>0</v>
      </c>
      <c r="K18" s="72">
        <f>SUM('I PUSMETIS'!K18,'II PUSMETIS'!K18)</f>
        <v>0</v>
      </c>
      <c r="L18" s="72">
        <f>SUM('I PUSMETIS'!L18,'II PUSMETIS'!L18)</f>
        <v>0</v>
      </c>
      <c r="M18" s="9">
        <f t="shared" si="1"/>
        <v>0</v>
      </c>
      <c r="N18" s="9">
        <f t="shared" si="2"/>
        <v>0</v>
      </c>
      <c r="O18" s="9" t="e">
        <f t="shared" si="7"/>
        <v>#DIV/0!</v>
      </c>
      <c r="P18" s="9" t="e">
        <f t="shared" si="8"/>
        <v>#DIV/0!</v>
      </c>
      <c r="Q18" s="9">
        <f t="shared" si="9"/>
        <v>0</v>
      </c>
      <c r="R18" s="11"/>
    </row>
    <row r="19" spans="1:18" s="2" customFormat="1" ht="21" customHeight="1" x14ac:dyDescent="0.15">
      <c r="A19" s="7" t="s">
        <v>24</v>
      </c>
      <c r="B19" s="3" t="s">
        <v>12</v>
      </c>
      <c r="C19" s="72">
        <f>SUM('I PUSMETIS'!C19,'II PUSMETIS'!C19)</f>
        <v>3</v>
      </c>
      <c r="D19" s="72">
        <f>SUM('I PUSMETIS'!D19,'II PUSMETIS'!D19)</f>
        <v>60</v>
      </c>
      <c r="E19" s="72">
        <f>SUM('I PUSMETIS'!E19,'II PUSMETIS'!E19)</f>
        <v>0</v>
      </c>
      <c r="F19" s="72">
        <f>SUM('I PUSMETIS'!F19,'II PUSMETIS'!F19)</f>
        <v>0</v>
      </c>
      <c r="G19" s="72">
        <f>SUM('I PUSMETIS'!G19,'II PUSMETIS'!G19)</f>
        <v>1</v>
      </c>
      <c r="H19" s="72">
        <f>SUM('I PUSMETIS'!H19,'II PUSMETIS'!H19)</f>
        <v>0</v>
      </c>
      <c r="I19" s="72">
        <f>SUM('I PUSMETIS'!I19,'II PUSMETIS'!I19)</f>
        <v>0</v>
      </c>
      <c r="J19" s="72">
        <f>SUM('I PUSMETIS'!J19,'II PUSMETIS'!J19)</f>
        <v>0</v>
      </c>
      <c r="K19" s="72">
        <f>SUM('I PUSMETIS'!K19,'II PUSMETIS'!K19)</f>
        <v>0</v>
      </c>
      <c r="L19" s="72">
        <f>SUM('I PUSMETIS'!L19,'II PUSMETIS'!L19)</f>
        <v>0</v>
      </c>
      <c r="M19" s="9">
        <f t="shared" si="1"/>
        <v>0</v>
      </c>
      <c r="N19" s="9">
        <f t="shared" si="2"/>
        <v>0</v>
      </c>
      <c r="O19" s="9" t="e">
        <f t="shared" si="7"/>
        <v>#DIV/0!</v>
      </c>
      <c r="P19" s="9" t="e">
        <f t="shared" si="8"/>
        <v>#DIV/0!</v>
      </c>
      <c r="Q19" s="9">
        <f t="shared" si="9"/>
        <v>0</v>
      </c>
      <c r="R19" s="11"/>
    </row>
    <row r="20" spans="1:18" s="2" customFormat="1" ht="24" customHeight="1" x14ac:dyDescent="0.15">
      <c r="A20" s="7" t="s">
        <v>25</v>
      </c>
      <c r="B20" s="82" t="s">
        <v>13</v>
      </c>
      <c r="C20" s="72">
        <f>SUM('I PUSMETIS'!C20,'II PUSMETIS'!C20)</f>
        <v>3</v>
      </c>
      <c r="D20" s="72">
        <f>SUM('I PUSMETIS'!D20,'II PUSMETIS'!D20)</f>
        <v>70</v>
      </c>
      <c r="E20" s="72">
        <f>SUM('I PUSMETIS'!E20,'II PUSMETIS'!E20)</f>
        <v>0</v>
      </c>
      <c r="F20" s="72">
        <f>SUM('I PUSMETIS'!F20,'II PUSMETIS'!F20)</f>
        <v>0</v>
      </c>
      <c r="G20" s="72">
        <f>SUM('I PUSMETIS'!G20,'II PUSMETIS'!G20)</f>
        <v>0</v>
      </c>
      <c r="H20" s="72">
        <f>SUM('I PUSMETIS'!H20,'II PUSMETIS'!H20)</f>
        <v>0</v>
      </c>
      <c r="I20" s="72">
        <f>SUM('I PUSMETIS'!I20,'II PUSMETIS'!I20)</f>
        <v>0</v>
      </c>
      <c r="J20" s="72">
        <f>SUM('I PUSMETIS'!J20,'II PUSMETIS'!J20)</f>
        <v>0</v>
      </c>
      <c r="K20" s="72">
        <f>SUM('I PUSMETIS'!K20,'II PUSMETIS'!K20)</f>
        <v>0</v>
      </c>
      <c r="L20" s="72">
        <f>SUM('I PUSMETIS'!L20,'II PUSMETIS'!L20)</f>
        <v>0</v>
      </c>
      <c r="M20" s="9">
        <f t="shared" si="1"/>
        <v>0</v>
      </c>
      <c r="N20" s="9">
        <f t="shared" si="2"/>
        <v>0</v>
      </c>
      <c r="O20" s="9" t="e">
        <f t="shared" si="7"/>
        <v>#DIV/0!</v>
      </c>
      <c r="P20" s="9" t="e">
        <f t="shared" si="8"/>
        <v>#DIV/0!</v>
      </c>
      <c r="Q20" s="9" t="e">
        <f t="shared" si="9"/>
        <v>#DIV/0!</v>
      </c>
      <c r="R20" s="11"/>
    </row>
    <row r="21" spans="1:18" s="2" customFormat="1" ht="27" customHeight="1" x14ac:dyDescent="0.15">
      <c r="A21" s="7" t="s">
        <v>26</v>
      </c>
      <c r="B21" s="3" t="s">
        <v>14</v>
      </c>
      <c r="C21" s="72">
        <f>SUM('I PUSMETIS'!C21,'II PUSMETIS'!C21)</f>
        <v>6</v>
      </c>
      <c r="D21" s="72">
        <f>SUM('I PUSMETIS'!D21,'II PUSMETIS'!D21)</f>
        <v>90</v>
      </c>
      <c r="E21" s="72">
        <f>SUM('I PUSMETIS'!E21,'II PUSMETIS'!E21)</f>
        <v>0</v>
      </c>
      <c r="F21" s="72">
        <f>SUM('I PUSMETIS'!F21,'II PUSMETIS'!F21)</f>
        <v>0</v>
      </c>
      <c r="G21" s="72">
        <f>SUM('I PUSMETIS'!G21,'II PUSMETIS'!G21)</f>
        <v>0</v>
      </c>
      <c r="H21" s="72">
        <f>SUM('I PUSMETIS'!H21,'II PUSMETIS'!H21)</f>
        <v>0</v>
      </c>
      <c r="I21" s="72">
        <f>SUM('I PUSMETIS'!I21,'II PUSMETIS'!I21)</f>
        <v>0</v>
      </c>
      <c r="J21" s="72">
        <f>SUM('I PUSMETIS'!J21,'II PUSMETIS'!J21)</f>
        <v>0</v>
      </c>
      <c r="K21" s="72">
        <f>SUM('I PUSMETIS'!K21,'II PUSMETIS'!K21)</f>
        <v>0</v>
      </c>
      <c r="L21" s="72">
        <f>SUM('I PUSMETIS'!L21,'II PUSMETIS'!L21)</f>
        <v>0</v>
      </c>
      <c r="M21" s="9">
        <f t="shared" si="1"/>
        <v>0</v>
      </c>
      <c r="N21" s="9">
        <f t="shared" si="2"/>
        <v>0</v>
      </c>
      <c r="O21" s="9" t="e">
        <f t="shared" si="7"/>
        <v>#DIV/0!</v>
      </c>
      <c r="P21" s="9" t="e">
        <f t="shared" si="8"/>
        <v>#DIV/0!</v>
      </c>
      <c r="Q21" s="9" t="e">
        <f t="shared" si="9"/>
        <v>#DIV/0!</v>
      </c>
      <c r="R21" s="11"/>
    </row>
    <row r="22" spans="1:18" s="2" customFormat="1" ht="15.75" customHeight="1" x14ac:dyDescent="0.15">
      <c r="A22" s="26" t="s">
        <v>27</v>
      </c>
      <c r="B22" s="20" t="s">
        <v>15</v>
      </c>
      <c r="C22" s="72">
        <f>SUM('I PUSMETIS'!C22,'II PUSMETIS'!C22)</f>
        <v>0</v>
      </c>
      <c r="D22" s="72">
        <f>SUM('I PUSMETIS'!D22,'II PUSMETIS'!D22)</f>
        <v>0</v>
      </c>
      <c r="E22" s="72">
        <f>SUM('I PUSMETIS'!E22,'II PUSMETIS'!E22)</f>
        <v>0</v>
      </c>
      <c r="F22" s="72">
        <f>SUM('I PUSMETIS'!F22,'II PUSMETIS'!F22)</f>
        <v>0</v>
      </c>
      <c r="G22" s="72">
        <f>SUM('I PUSMETIS'!G22,'II PUSMETIS'!G22)</f>
        <v>1</v>
      </c>
      <c r="H22" s="72">
        <f>SUM('I PUSMETIS'!H22,'II PUSMETIS'!H22)</f>
        <v>0</v>
      </c>
      <c r="I22" s="72">
        <f>SUM('I PUSMETIS'!I22,'II PUSMETIS'!I22)</f>
        <v>0</v>
      </c>
      <c r="J22" s="72">
        <f>SUM('I PUSMETIS'!J22,'II PUSMETIS'!J22)</f>
        <v>0</v>
      </c>
      <c r="K22" s="72">
        <f>SUM('I PUSMETIS'!K22,'II PUSMETIS'!K22)</f>
        <v>0</v>
      </c>
      <c r="L22" s="72">
        <f>SUM('I PUSMETIS'!L22,'II PUSMETIS'!L22)</f>
        <v>0</v>
      </c>
      <c r="M22" s="9" t="e">
        <f t="shared" si="1"/>
        <v>#DIV/0!</v>
      </c>
      <c r="N22" s="9" t="e">
        <f t="shared" si="2"/>
        <v>#DIV/0!</v>
      </c>
      <c r="O22" s="9" t="e">
        <f t="shared" si="7"/>
        <v>#DIV/0!</v>
      </c>
      <c r="P22" s="9" t="e">
        <f t="shared" si="8"/>
        <v>#DIV/0!</v>
      </c>
      <c r="Q22" s="9">
        <f t="shared" si="9"/>
        <v>0</v>
      </c>
      <c r="R22" s="11"/>
    </row>
    <row r="23" spans="1:18" s="2" customFormat="1" ht="26.25" customHeight="1" x14ac:dyDescent="0.15">
      <c r="A23" s="7" t="s">
        <v>78</v>
      </c>
      <c r="B23" s="20" t="s">
        <v>16</v>
      </c>
      <c r="C23" s="72">
        <f>SUM('I PUSMETIS'!C23,'II PUSMETIS'!C23)</f>
        <v>27</v>
      </c>
      <c r="D23" s="72">
        <f>SUM('I PUSMETIS'!D23,'II PUSMETIS'!D23)</f>
        <v>560</v>
      </c>
      <c r="E23" s="72">
        <f>SUM('I PUSMETIS'!E23,'II PUSMETIS'!E23)</f>
        <v>0</v>
      </c>
      <c r="F23" s="72">
        <f>SUM('I PUSMETIS'!F23,'II PUSMETIS'!F23)</f>
        <v>0</v>
      </c>
      <c r="G23" s="72">
        <f>SUM('I PUSMETIS'!G23,'II PUSMETIS'!G23)</f>
        <v>4</v>
      </c>
      <c r="H23" s="72">
        <f>SUM('I PUSMETIS'!H23,'II PUSMETIS'!H23)</f>
        <v>0</v>
      </c>
      <c r="I23" s="72">
        <f>SUM('I PUSMETIS'!I23,'II PUSMETIS'!I23)</f>
        <v>0</v>
      </c>
      <c r="J23" s="72">
        <f>SUM('I PUSMETIS'!J23,'II PUSMETIS'!J23)</f>
        <v>0</v>
      </c>
      <c r="K23" s="72">
        <f>SUM('I PUSMETIS'!K23,'II PUSMETIS'!K23)</f>
        <v>0</v>
      </c>
      <c r="L23" s="72">
        <f>SUM('I PUSMETIS'!L23,'II PUSMETIS'!L23)</f>
        <v>0</v>
      </c>
      <c r="M23" s="9">
        <f t="shared" si="1"/>
        <v>0</v>
      </c>
      <c r="N23" s="9">
        <f t="shared" si="2"/>
        <v>0</v>
      </c>
      <c r="O23" s="9" t="e">
        <f t="shared" si="7"/>
        <v>#DIV/0!</v>
      </c>
      <c r="P23" s="9" t="e">
        <f t="shared" si="8"/>
        <v>#DIV/0!</v>
      </c>
      <c r="Q23" s="9">
        <f t="shared" si="9"/>
        <v>0</v>
      </c>
      <c r="R23" s="11"/>
    </row>
    <row r="24" spans="1:18" s="2" customFormat="1" ht="26.25" customHeight="1" x14ac:dyDescent="0.15">
      <c r="A24" s="7" t="s">
        <v>79</v>
      </c>
      <c r="B24" s="20" t="s">
        <v>77</v>
      </c>
      <c r="C24" s="72">
        <f>SUM('I PUSMETIS'!C24,'II PUSMETIS'!C24)</f>
        <v>1</v>
      </c>
      <c r="D24" s="72">
        <f>SUM('I PUSMETIS'!D24,'II PUSMETIS'!D24)</f>
        <v>20</v>
      </c>
      <c r="E24" s="72">
        <f>SUM('I PUSMETIS'!E24,'II PUSMETIS'!E24)</f>
        <v>0</v>
      </c>
      <c r="F24" s="72">
        <f>SUM('I PUSMETIS'!F24,'II PUSMETIS'!F24)</f>
        <v>0</v>
      </c>
      <c r="G24" s="72">
        <f>SUM('I PUSMETIS'!G24,'II PUSMETIS'!G24)</f>
        <v>0</v>
      </c>
      <c r="H24" s="72">
        <f>SUM('I PUSMETIS'!H24,'II PUSMETIS'!H24)</f>
        <v>0</v>
      </c>
      <c r="I24" s="72">
        <f>SUM('I PUSMETIS'!I24,'II PUSMETIS'!I24)</f>
        <v>0</v>
      </c>
      <c r="J24" s="72">
        <f>SUM('I PUSMETIS'!J24,'II PUSMETIS'!J24)</f>
        <v>0</v>
      </c>
      <c r="K24" s="72">
        <f>SUM('I PUSMETIS'!K24,'II PUSMETIS'!K24)</f>
        <v>0</v>
      </c>
      <c r="L24" s="72">
        <f>SUM('I PUSMETIS'!L24,'II PUSMETIS'!L24)</f>
        <v>0</v>
      </c>
      <c r="M24" s="9">
        <f t="shared" si="1"/>
        <v>0</v>
      </c>
      <c r="N24" s="9">
        <f t="shared" si="2"/>
        <v>0</v>
      </c>
      <c r="O24" s="9" t="e">
        <f t="shared" si="7"/>
        <v>#DIV/0!</v>
      </c>
      <c r="P24" s="9" t="e">
        <f t="shared" si="8"/>
        <v>#DIV/0!</v>
      </c>
      <c r="Q24" s="9" t="e">
        <f t="shared" si="9"/>
        <v>#DIV/0!</v>
      </c>
      <c r="R24" s="11"/>
    </row>
    <row r="25" spans="1:18" s="2" customFormat="1" ht="24" customHeight="1" x14ac:dyDescent="0.15">
      <c r="A25" s="7" t="s">
        <v>104</v>
      </c>
      <c r="B25" s="20" t="s">
        <v>133</v>
      </c>
      <c r="C25" s="72">
        <f>SUM('I PUSMETIS'!C25,'II PUSMETIS'!C25)</f>
        <v>0</v>
      </c>
      <c r="D25" s="72">
        <f>SUM('I PUSMETIS'!D25,'II PUSMETIS'!D25)</f>
        <v>0</v>
      </c>
      <c r="E25" s="72">
        <f>SUM('I PUSMETIS'!E25,'II PUSMETIS'!E25)</f>
        <v>0</v>
      </c>
      <c r="F25" s="72">
        <f>SUM('I PUSMETIS'!F25,'II PUSMETIS'!F25)</f>
        <v>0</v>
      </c>
      <c r="G25" s="72">
        <f>SUM('I PUSMETIS'!G25,'II PUSMETIS'!G25)</f>
        <v>0</v>
      </c>
      <c r="H25" s="72">
        <f>SUM('I PUSMETIS'!H25,'II PUSMETIS'!H25)</f>
        <v>0</v>
      </c>
      <c r="I25" s="72">
        <f>SUM('I PUSMETIS'!I25,'II PUSMETIS'!I25)</f>
        <v>0</v>
      </c>
      <c r="J25" s="72">
        <f>SUM('I PUSMETIS'!J25,'II PUSMETIS'!J25)</f>
        <v>0</v>
      </c>
      <c r="K25" s="72">
        <f>SUM('I PUSMETIS'!K25,'II PUSMETIS'!K25)</f>
        <v>0</v>
      </c>
      <c r="L25" s="72">
        <f>SUM('I PUSMETIS'!L25,'II PUSMETIS'!L25)</f>
        <v>0</v>
      </c>
      <c r="M25" s="9" t="e">
        <f t="shared" si="1"/>
        <v>#DIV/0!</v>
      </c>
      <c r="N25" s="9" t="e">
        <f t="shared" si="2"/>
        <v>#DIV/0!</v>
      </c>
      <c r="O25" s="9" t="e">
        <f t="shared" si="7"/>
        <v>#DIV/0!</v>
      </c>
      <c r="P25" s="9" t="e">
        <f t="shared" si="8"/>
        <v>#DIV/0!</v>
      </c>
      <c r="Q25" s="9" t="e">
        <f t="shared" si="9"/>
        <v>#DIV/0!</v>
      </c>
      <c r="R25" s="11"/>
    </row>
    <row r="26" spans="1:18" s="2" customFormat="1" ht="24" customHeight="1" x14ac:dyDescent="0.15">
      <c r="A26" s="7" t="s">
        <v>103</v>
      </c>
      <c r="B26" s="20" t="s">
        <v>75</v>
      </c>
      <c r="C26" s="72">
        <f>SUM('I PUSMETIS'!C26,'II PUSMETIS'!C26)</f>
        <v>9</v>
      </c>
      <c r="D26" s="72">
        <f>SUM('I PUSMETIS'!D26,'II PUSMETIS'!D26)</f>
        <v>210</v>
      </c>
      <c r="E26" s="72">
        <f>SUM('I PUSMETIS'!E26,'II PUSMETIS'!E26)</f>
        <v>0</v>
      </c>
      <c r="F26" s="72">
        <f>SUM('I PUSMETIS'!F26,'II PUSMETIS'!F26)</f>
        <v>1</v>
      </c>
      <c r="G26" s="72">
        <f>SUM('I PUSMETIS'!G26,'II PUSMETIS'!G26)</f>
        <v>0</v>
      </c>
      <c r="H26" s="72">
        <f>SUM('I PUSMETIS'!H26,'II PUSMETIS'!H26)</f>
        <v>0</v>
      </c>
      <c r="I26" s="72">
        <f>SUM('I PUSMETIS'!I26,'II PUSMETIS'!I26)</f>
        <v>0</v>
      </c>
      <c r="J26" s="72">
        <f>SUM('I PUSMETIS'!J26,'II PUSMETIS'!J26)</f>
        <v>0</v>
      </c>
      <c r="K26" s="72">
        <f>SUM('I PUSMETIS'!K26,'II PUSMETIS'!K26)</f>
        <v>0</v>
      </c>
      <c r="L26" s="72">
        <f>SUM('I PUSMETIS'!L26,'II PUSMETIS'!L26)</f>
        <v>0</v>
      </c>
      <c r="M26" s="9">
        <f t="shared" si="1"/>
        <v>0</v>
      </c>
      <c r="N26" s="9">
        <f t="shared" si="2"/>
        <v>0</v>
      </c>
      <c r="O26" s="9" t="e">
        <f t="shared" si="7"/>
        <v>#DIV/0!</v>
      </c>
      <c r="P26" s="9">
        <f t="shared" si="8"/>
        <v>0</v>
      </c>
      <c r="Q26" s="9" t="e">
        <f t="shared" si="9"/>
        <v>#DIV/0!</v>
      </c>
      <c r="R26" s="11"/>
    </row>
    <row r="27" spans="1:18" s="2" customFormat="1" ht="19.5" customHeight="1" x14ac:dyDescent="0.15">
      <c r="A27" s="7" t="s">
        <v>80</v>
      </c>
      <c r="B27" s="3" t="s">
        <v>3</v>
      </c>
      <c r="C27" s="72">
        <f>SUM('I PUSMETIS'!C27,'II PUSMETIS'!C27)</f>
        <v>0</v>
      </c>
      <c r="D27" s="72">
        <f>SUM('I PUSMETIS'!D27,'II PUSMETIS'!D27)</f>
        <v>0</v>
      </c>
      <c r="E27" s="72">
        <f>SUM('I PUSMETIS'!E27,'II PUSMETIS'!E27)</f>
        <v>0</v>
      </c>
      <c r="F27" s="72">
        <f>SUM('I PUSMETIS'!F27,'II PUSMETIS'!F27)</f>
        <v>0</v>
      </c>
      <c r="G27" s="72">
        <f>SUM('I PUSMETIS'!G27,'II PUSMETIS'!G27)</f>
        <v>0</v>
      </c>
      <c r="H27" s="72">
        <f>SUM('I PUSMETIS'!H27,'II PUSMETIS'!H27)</f>
        <v>0</v>
      </c>
      <c r="I27" s="72">
        <f>SUM('I PUSMETIS'!I27,'II PUSMETIS'!I27)</f>
        <v>0</v>
      </c>
      <c r="J27" s="72">
        <f>SUM('I PUSMETIS'!J27,'II PUSMETIS'!J27)</f>
        <v>0</v>
      </c>
      <c r="K27" s="72">
        <f>SUM('I PUSMETIS'!K27,'II PUSMETIS'!K27)</f>
        <v>0</v>
      </c>
      <c r="L27" s="72">
        <f>SUM('I PUSMETIS'!L27,'II PUSMETIS'!L27)</f>
        <v>0</v>
      </c>
      <c r="M27" s="9" t="e">
        <f t="shared" si="1"/>
        <v>#DIV/0!</v>
      </c>
      <c r="N27" s="9" t="e">
        <f t="shared" si="2"/>
        <v>#DIV/0!</v>
      </c>
      <c r="O27" s="9" t="e">
        <f t="shared" si="7"/>
        <v>#DIV/0!</v>
      </c>
      <c r="P27" s="9" t="e">
        <f t="shared" si="8"/>
        <v>#DIV/0!</v>
      </c>
      <c r="Q27" s="9" t="e">
        <f t="shared" si="9"/>
        <v>#DIV/0!</v>
      </c>
      <c r="R27" s="11"/>
    </row>
    <row r="28" spans="1:18" s="2" customFormat="1" ht="19.5" customHeight="1" x14ac:dyDescent="0.15">
      <c r="A28" s="7" t="s">
        <v>81</v>
      </c>
      <c r="B28" s="20" t="s">
        <v>17</v>
      </c>
      <c r="C28" s="72">
        <f>SUM('I PUSMETIS'!C28,'II PUSMETIS'!C28)</f>
        <v>18</v>
      </c>
      <c r="D28" s="72">
        <f>SUM('I PUSMETIS'!D28,'II PUSMETIS'!D28)</f>
        <v>410</v>
      </c>
      <c r="E28" s="72">
        <f>SUM('I PUSMETIS'!E28,'II PUSMETIS'!E28)</f>
        <v>0</v>
      </c>
      <c r="F28" s="72">
        <f>SUM('I PUSMETIS'!F28,'II PUSMETIS'!F28)</f>
        <v>2</v>
      </c>
      <c r="G28" s="72">
        <f>SUM('I PUSMETIS'!G28,'II PUSMETIS'!G28)</f>
        <v>1</v>
      </c>
      <c r="H28" s="72">
        <f>SUM('I PUSMETIS'!H28,'II PUSMETIS'!H28)</f>
        <v>0</v>
      </c>
      <c r="I28" s="72">
        <f>SUM('I PUSMETIS'!I28,'II PUSMETIS'!I28)</f>
        <v>0</v>
      </c>
      <c r="J28" s="72">
        <f>SUM('I PUSMETIS'!J28,'II PUSMETIS'!J28)</f>
        <v>0</v>
      </c>
      <c r="K28" s="72">
        <f>SUM('I PUSMETIS'!K28,'II PUSMETIS'!K28)</f>
        <v>0</v>
      </c>
      <c r="L28" s="72">
        <f>SUM('I PUSMETIS'!L28,'II PUSMETIS'!L28)</f>
        <v>0</v>
      </c>
      <c r="M28" s="9">
        <f t="shared" si="1"/>
        <v>0</v>
      </c>
      <c r="N28" s="9">
        <f t="shared" si="2"/>
        <v>0</v>
      </c>
      <c r="O28" s="9" t="e">
        <f t="shared" si="7"/>
        <v>#DIV/0!</v>
      </c>
      <c r="P28" s="9">
        <f t="shared" si="8"/>
        <v>0</v>
      </c>
      <c r="Q28" s="9">
        <f t="shared" si="9"/>
        <v>0</v>
      </c>
      <c r="R28" s="11"/>
    </row>
    <row r="29" spans="1:18" s="2" customFormat="1" ht="18" customHeight="1" x14ac:dyDescent="0.15">
      <c r="A29" s="7" t="s">
        <v>82</v>
      </c>
      <c r="B29" s="3" t="s">
        <v>18</v>
      </c>
      <c r="C29" s="72">
        <f>SUM('I PUSMETIS'!C29,'II PUSMETIS'!C29)</f>
        <v>0</v>
      </c>
      <c r="D29" s="72">
        <f>SUM('I PUSMETIS'!D29,'II PUSMETIS'!D29)</f>
        <v>0</v>
      </c>
      <c r="E29" s="72">
        <f>SUM('I PUSMETIS'!E29,'II PUSMETIS'!E29)</f>
        <v>0</v>
      </c>
      <c r="F29" s="72">
        <f>SUM('I PUSMETIS'!F29,'II PUSMETIS'!F29)</f>
        <v>0</v>
      </c>
      <c r="G29" s="72">
        <f>SUM('I PUSMETIS'!G29,'II PUSMETIS'!G29)</f>
        <v>0</v>
      </c>
      <c r="H29" s="72">
        <f>SUM('I PUSMETIS'!H29,'II PUSMETIS'!H29)</f>
        <v>0</v>
      </c>
      <c r="I29" s="72">
        <f>SUM('I PUSMETIS'!I29,'II PUSMETIS'!I29)</f>
        <v>0</v>
      </c>
      <c r="J29" s="72">
        <f>SUM('I PUSMETIS'!J29,'II PUSMETIS'!J29)</f>
        <v>0</v>
      </c>
      <c r="K29" s="72">
        <f>SUM('I PUSMETIS'!K29,'II PUSMETIS'!K29)</f>
        <v>0</v>
      </c>
      <c r="L29" s="72">
        <f>SUM('I PUSMETIS'!L29,'II PUSMETIS'!L29)</f>
        <v>0</v>
      </c>
      <c r="M29" s="9" t="e">
        <f t="shared" si="1"/>
        <v>#DIV/0!</v>
      </c>
      <c r="N29" s="9" t="e">
        <f t="shared" si="2"/>
        <v>#DIV/0!</v>
      </c>
      <c r="O29" s="9" t="e">
        <f t="shared" si="7"/>
        <v>#DIV/0!</v>
      </c>
      <c r="P29" s="9" t="e">
        <f t="shared" si="8"/>
        <v>#DIV/0!</v>
      </c>
      <c r="Q29" s="9" t="e">
        <f t="shared" si="9"/>
        <v>#DIV/0!</v>
      </c>
      <c r="R29" s="11"/>
    </row>
    <row r="30" spans="1:18" s="2" customFormat="1" ht="23.25" customHeight="1" x14ac:dyDescent="0.15">
      <c r="A30" s="7" t="s">
        <v>83</v>
      </c>
      <c r="B30" s="3" t="s">
        <v>19</v>
      </c>
      <c r="C30" s="72">
        <f>SUM('I PUSMETIS'!C30,'II PUSMETIS'!C30)</f>
        <v>0</v>
      </c>
      <c r="D30" s="72">
        <f>SUM('I PUSMETIS'!D30,'II PUSMETIS'!D30)</f>
        <v>0</v>
      </c>
      <c r="E30" s="72">
        <f>SUM('I PUSMETIS'!E30,'II PUSMETIS'!E30)</f>
        <v>0</v>
      </c>
      <c r="F30" s="72">
        <f>SUM('I PUSMETIS'!F30,'II PUSMETIS'!F30)</f>
        <v>0</v>
      </c>
      <c r="G30" s="72">
        <f>SUM('I PUSMETIS'!G30,'II PUSMETIS'!G30)</f>
        <v>0</v>
      </c>
      <c r="H30" s="72">
        <f>SUM('I PUSMETIS'!H30,'II PUSMETIS'!H30)</f>
        <v>0</v>
      </c>
      <c r="I30" s="72">
        <f>SUM('I PUSMETIS'!I30,'II PUSMETIS'!I30)</f>
        <v>0</v>
      </c>
      <c r="J30" s="72">
        <f>SUM('I PUSMETIS'!J30,'II PUSMETIS'!J30)</f>
        <v>0</v>
      </c>
      <c r="K30" s="72">
        <f>SUM('I PUSMETIS'!K30,'II PUSMETIS'!K30)</f>
        <v>0</v>
      </c>
      <c r="L30" s="72">
        <f>SUM('I PUSMETIS'!L30,'II PUSMETIS'!L30)</f>
        <v>0</v>
      </c>
      <c r="M30" s="9" t="e">
        <f t="shared" si="1"/>
        <v>#DIV/0!</v>
      </c>
      <c r="N30" s="9" t="e">
        <f t="shared" si="2"/>
        <v>#DIV/0!</v>
      </c>
      <c r="O30" s="9" t="e">
        <f t="shared" si="7"/>
        <v>#DIV/0!</v>
      </c>
      <c r="P30" s="9" t="e">
        <f t="shared" si="8"/>
        <v>#DIV/0!</v>
      </c>
      <c r="Q30" s="9" t="e">
        <f t="shared" si="9"/>
        <v>#DIV/0!</v>
      </c>
      <c r="R30" s="11"/>
    </row>
    <row r="31" spans="1:18" s="2" customFormat="1" ht="37.5" customHeight="1" x14ac:dyDescent="0.15">
      <c r="A31" s="7" t="s">
        <v>6</v>
      </c>
      <c r="B31" s="4" t="s">
        <v>98</v>
      </c>
      <c r="C31" s="24">
        <f>SUM(C32:C46)</f>
        <v>0</v>
      </c>
      <c r="D31" s="24">
        <f t="shared" ref="D31:L31" si="10">SUM(D32:D46)</f>
        <v>0</v>
      </c>
      <c r="E31" s="24">
        <f t="shared" si="10"/>
        <v>0</v>
      </c>
      <c r="F31" s="24">
        <f t="shared" si="10"/>
        <v>0</v>
      </c>
      <c r="G31" s="24">
        <f t="shared" si="10"/>
        <v>0</v>
      </c>
      <c r="H31" s="24">
        <f t="shared" si="10"/>
        <v>0</v>
      </c>
      <c r="I31" s="24">
        <f t="shared" si="10"/>
        <v>0</v>
      </c>
      <c r="J31" s="24">
        <f t="shared" si="10"/>
        <v>0</v>
      </c>
      <c r="K31" s="24">
        <f t="shared" si="10"/>
        <v>0</v>
      </c>
      <c r="L31" s="24">
        <f t="shared" si="10"/>
        <v>0</v>
      </c>
      <c r="M31" s="9" t="e">
        <f t="shared" si="1"/>
        <v>#DIV/0!</v>
      </c>
      <c r="N31" s="9" t="e">
        <f t="shared" si="2"/>
        <v>#DIV/0!</v>
      </c>
      <c r="O31" s="9" t="e">
        <f t="shared" si="7"/>
        <v>#DIV/0!</v>
      </c>
      <c r="P31" s="9" t="e">
        <f t="shared" si="8"/>
        <v>#DIV/0!</v>
      </c>
      <c r="Q31" s="9" t="e">
        <f t="shared" si="9"/>
        <v>#DIV/0!</v>
      </c>
      <c r="R31" s="10"/>
    </row>
    <row r="32" spans="1:18" s="2" customFormat="1" ht="31.5" customHeight="1" x14ac:dyDescent="0.15">
      <c r="A32" s="7" t="s">
        <v>28</v>
      </c>
      <c r="B32" s="3" t="s">
        <v>8</v>
      </c>
      <c r="C32" s="72">
        <f>SUM('I PUSMETIS'!C32,'II PUSMETIS'!C32)</f>
        <v>0</v>
      </c>
      <c r="D32" s="72">
        <f>SUM('I PUSMETIS'!D32,'II PUSMETIS'!D32)</f>
        <v>0</v>
      </c>
      <c r="E32" s="72">
        <f>SUM('I PUSMETIS'!E32,'II PUSMETIS'!E32)</f>
        <v>0</v>
      </c>
      <c r="F32" s="72">
        <f>SUM('I PUSMETIS'!F32,'II PUSMETIS'!F32)</f>
        <v>0</v>
      </c>
      <c r="G32" s="72">
        <f>SUM('I PUSMETIS'!G32,'II PUSMETIS'!G32)</f>
        <v>0</v>
      </c>
      <c r="H32" s="72">
        <f>SUM('I PUSMETIS'!H32,'II PUSMETIS'!H32)</f>
        <v>0</v>
      </c>
      <c r="I32" s="72">
        <f>SUM('I PUSMETIS'!I32,'II PUSMETIS'!I32)</f>
        <v>0</v>
      </c>
      <c r="J32" s="72">
        <f>SUM('I PUSMETIS'!J32,'II PUSMETIS'!J32)</f>
        <v>0</v>
      </c>
      <c r="K32" s="72">
        <f>SUM('I PUSMETIS'!K32,'II PUSMETIS'!K32)</f>
        <v>0</v>
      </c>
      <c r="L32" s="72">
        <f>SUM('I PUSMETIS'!L32,'II PUSMETIS'!L32)</f>
        <v>0</v>
      </c>
      <c r="M32" s="9" t="e">
        <f t="shared" ref="M32:M46" si="11">H32*100/C32</f>
        <v>#DIV/0!</v>
      </c>
      <c r="N32" s="9" t="e">
        <f t="shared" ref="N32:N46" si="12">I32*100/D32</f>
        <v>#DIV/0!</v>
      </c>
      <c r="O32" s="9" t="e">
        <f t="shared" ref="O32:O46" si="13">J32*100/E32</f>
        <v>#DIV/0!</v>
      </c>
      <c r="P32" s="9" t="e">
        <f t="shared" ref="P32:P46" si="14">K32*100/F32</f>
        <v>#DIV/0!</v>
      </c>
      <c r="Q32" s="9" t="e">
        <f t="shared" ref="Q32:Q46" si="15">L32*100/G32</f>
        <v>#DIV/0!</v>
      </c>
      <c r="R32" s="11"/>
    </row>
    <row r="33" spans="1:18" s="2" customFormat="1" ht="18" customHeight="1" x14ac:dyDescent="0.15">
      <c r="A33" s="7" t="s">
        <v>29</v>
      </c>
      <c r="B33" s="20" t="s">
        <v>9</v>
      </c>
      <c r="C33" s="72">
        <f>SUM('I PUSMETIS'!C33,'II PUSMETIS'!C33)</f>
        <v>0</v>
      </c>
      <c r="D33" s="72">
        <f>SUM('I PUSMETIS'!D33,'II PUSMETIS'!D33)</f>
        <v>0</v>
      </c>
      <c r="E33" s="72">
        <f>SUM('I PUSMETIS'!E33,'II PUSMETIS'!E33)</f>
        <v>0</v>
      </c>
      <c r="F33" s="72">
        <f>SUM('I PUSMETIS'!F33,'II PUSMETIS'!F33)</f>
        <v>0</v>
      </c>
      <c r="G33" s="72">
        <f>SUM('I PUSMETIS'!G33,'II PUSMETIS'!G33)</f>
        <v>0</v>
      </c>
      <c r="H33" s="72">
        <f>SUM('I PUSMETIS'!H33,'II PUSMETIS'!H33)</f>
        <v>0</v>
      </c>
      <c r="I33" s="72">
        <f>SUM('I PUSMETIS'!I33,'II PUSMETIS'!I33)</f>
        <v>0</v>
      </c>
      <c r="J33" s="72">
        <f>SUM('I PUSMETIS'!J33,'II PUSMETIS'!J33)</f>
        <v>0</v>
      </c>
      <c r="K33" s="72">
        <f>SUM('I PUSMETIS'!K33,'II PUSMETIS'!K33)</f>
        <v>0</v>
      </c>
      <c r="L33" s="72">
        <f>SUM('I PUSMETIS'!L33,'II PUSMETIS'!L33)</f>
        <v>0</v>
      </c>
      <c r="M33" s="9" t="e">
        <f t="shared" si="11"/>
        <v>#DIV/0!</v>
      </c>
      <c r="N33" s="9" t="e">
        <f t="shared" si="12"/>
        <v>#DIV/0!</v>
      </c>
      <c r="O33" s="9" t="e">
        <f t="shared" si="13"/>
        <v>#DIV/0!</v>
      </c>
      <c r="P33" s="9" t="e">
        <f t="shared" si="14"/>
        <v>#DIV/0!</v>
      </c>
      <c r="Q33" s="9" t="e">
        <f t="shared" si="15"/>
        <v>#DIV/0!</v>
      </c>
      <c r="R33" s="11"/>
    </row>
    <row r="34" spans="1:18" s="2" customFormat="1" ht="18" customHeight="1" x14ac:dyDescent="0.15">
      <c r="A34" s="7" t="s">
        <v>30</v>
      </c>
      <c r="B34" s="82" t="s">
        <v>10</v>
      </c>
      <c r="C34" s="72">
        <f>SUM('I PUSMETIS'!C34,'II PUSMETIS'!C34)</f>
        <v>0</v>
      </c>
      <c r="D34" s="72">
        <f>SUM('I PUSMETIS'!D34,'II PUSMETIS'!D34)</f>
        <v>0</v>
      </c>
      <c r="E34" s="72">
        <f>SUM('I PUSMETIS'!E34,'II PUSMETIS'!E34)</f>
        <v>0</v>
      </c>
      <c r="F34" s="72">
        <f>SUM('I PUSMETIS'!F34,'II PUSMETIS'!F34)</f>
        <v>0</v>
      </c>
      <c r="G34" s="72">
        <f>SUM('I PUSMETIS'!G34,'II PUSMETIS'!G34)</f>
        <v>0</v>
      </c>
      <c r="H34" s="72">
        <f>SUM('I PUSMETIS'!H34,'II PUSMETIS'!H34)</f>
        <v>0</v>
      </c>
      <c r="I34" s="72">
        <f>SUM('I PUSMETIS'!I34,'II PUSMETIS'!I34)</f>
        <v>0</v>
      </c>
      <c r="J34" s="72">
        <f>SUM('I PUSMETIS'!J34,'II PUSMETIS'!J34)</f>
        <v>0</v>
      </c>
      <c r="K34" s="72">
        <f>SUM('I PUSMETIS'!K34,'II PUSMETIS'!K34)</f>
        <v>0</v>
      </c>
      <c r="L34" s="72">
        <f>SUM('I PUSMETIS'!L34,'II PUSMETIS'!L34)</f>
        <v>0</v>
      </c>
      <c r="M34" s="9" t="e">
        <f t="shared" si="11"/>
        <v>#DIV/0!</v>
      </c>
      <c r="N34" s="9" t="e">
        <f t="shared" si="12"/>
        <v>#DIV/0!</v>
      </c>
      <c r="O34" s="9" t="e">
        <f t="shared" si="13"/>
        <v>#DIV/0!</v>
      </c>
      <c r="P34" s="9" t="e">
        <f t="shared" si="14"/>
        <v>#DIV/0!</v>
      </c>
      <c r="Q34" s="9" t="e">
        <f t="shared" si="15"/>
        <v>#DIV/0!</v>
      </c>
      <c r="R34" s="11"/>
    </row>
    <row r="35" spans="1:18" s="2" customFormat="1" ht="25.15" customHeight="1" x14ac:dyDescent="0.15">
      <c r="A35" s="7" t="s">
        <v>31</v>
      </c>
      <c r="B35" s="82" t="s">
        <v>11</v>
      </c>
      <c r="C35" s="72">
        <f>SUM('I PUSMETIS'!C35,'II PUSMETIS'!C35)</f>
        <v>0</v>
      </c>
      <c r="D35" s="72">
        <f>SUM('I PUSMETIS'!D35,'II PUSMETIS'!D35)</f>
        <v>0</v>
      </c>
      <c r="E35" s="72">
        <f>SUM('I PUSMETIS'!E35,'II PUSMETIS'!E35)</f>
        <v>0</v>
      </c>
      <c r="F35" s="72">
        <f>SUM('I PUSMETIS'!F35,'II PUSMETIS'!F35)</f>
        <v>0</v>
      </c>
      <c r="G35" s="72">
        <f>SUM('I PUSMETIS'!G35,'II PUSMETIS'!G35)</f>
        <v>0</v>
      </c>
      <c r="H35" s="72">
        <f>SUM('I PUSMETIS'!H35,'II PUSMETIS'!H35)</f>
        <v>0</v>
      </c>
      <c r="I35" s="72">
        <f>SUM('I PUSMETIS'!I35,'II PUSMETIS'!I35)</f>
        <v>0</v>
      </c>
      <c r="J35" s="72">
        <f>SUM('I PUSMETIS'!J35,'II PUSMETIS'!J35)</f>
        <v>0</v>
      </c>
      <c r="K35" s="72">
        <f>SUM('I PUSMETIS'!K35,'II PUSMETIS'!K35)</f>
        <v>0</v>
      </c>
      <c r="L35" s="72">
        <f>SUM('I PUSMETIS'!L35,'II PUSMETIS'!L35)</f>
        <v>0</v>
      </c>
      <c r="M35" s="9" t="e">
        <f t="shared" si="11"/>
        <v>#DIV/0!</v>
      </c>
      <c r="N35" s="9" t="e">
        <f t="shared" si="12"/>
        <v>#DIV/0!</v>
      </c>
      <c r="O35" s="9" t="e">
        <f t="shared" si="13"/>
        <v>#DIV/0!</v>
      </c>
      <c r="P35" s="9" t="e">
        <f t="shared" si="14"/>
        <v>#DIV/0!</v>
      </c>
      <c r="Q35" s="9" t="e">
        <f t="shared" si="15"/>
        <v>#DIV/0!</v>
      </c>
      <c r="R35" s="11"/>
    </row>
    <row r="36" spans="1:18" s="2" customFormat="1" ht="18.75" customHeight="1" x14ac:dyDescent="0.15">
      <c r="A36" s="7" t="s">
        <v>32</v>
      </c>
      <c r="B36" s="3" t="s">
        <v>12</v>
      </c>
      <c r="C36" s="72">
        <f>SUM('I PUSMETIS'!C36,'II PUSMETIS'!C36)</f>
        <v>0</v>
      </c>
      <c r="D36" s="72">
        <f>SUM('I PUSMETIS'!D36,'II PUSMETIS'!D36)</f>
        <v>0</v>
      </c>
      <c r="E36" s="72">
        <f>SUM('I PUSMETIS'!E36,'II PUSMETIS'!E36)</f>
        <v>0</v>
      </c>
      <c r="F36" s="72">
        <f>SUM('I PUSMETIS'!F36,'II PUSMETIS'!F36)</f>
        <v>0</v>
      </c>
      <c r="G36" s="72">
        <f>SUM('I PUSMETIS'!G36,'II PUSMETIS'!G36)</f>
        <v>0</v>
      </c>
      <c r="H36" s="72">
        <f>SUM('I PUSMETIS'!H36,'II PUSMETIS'!H36)</f>
        <v>0</v>
      </c>
      <c r="I36" s="72">
        <f>SUM('I PUSMETIS'!I36,'II PUSMETIS'!I36)</f>
        <v>0</v>
      </c>
      <c r="J36" s="72">
        <f>SUM('I PUSMETIS'!J36,'II PUSMETIS'!J36)</f>
        <v>0</v>
      </c>
      <c r="K36" s="72">
        <f>SUM('I PUSMETIS'!K36,'II PUSMETIS'!K36)</f>
        <v>0</v>
      </c>
      <c r="L36" s="72">
        <f>SUM('I PUSMETIS'!L36,'II PUSMETIS'!L36)</f>
        <v>0</v>
      </c>
      <c r="M36" s="9" t="e">
        <f t="shared" si="11"/>
        <v>#DIV/0!</v>
      </c>
      <c r="N36" s="9" t="e">
        <f t="shared" si="12"/>
        <v>#DIV/0!</v>
      </c>
      <c r="O36" s="9" t="e">
        <f t="shared" si="13"/>
        <v>#DIV/0!</v>
      </c>
      <c r="P36" s="9" t="e">
        <f t="shared" si="14"/>
        <v>#DIV/0!</v>
      </c>
      <c r="Q36" s="9" t="e">
        <f t="shared" si="15"/>
        <v>#DIV/0!</v>
      </c>
      <c r="R36" s="11"/>
    </row>
    <row r="37" spans="1:18" s="2" customFormat="1" ht="30.75" customHeight="1" x14ac:dyDescent="0.15">
      <c r="A37" s="7" t="s">
        <v>33</v>
      </c>
      <c r="B37" s="82" t="s">
        <v>13</v>
      </c>
      <c r="C37" s="72">
        <f>SUM('I PUSMETIS'!C37,'II PUSMETIS'!C37)</f>
        <v>0</v>
      </c>
      <c r="D37" s="72">
        <f>SUM('I PUSMETIS'!D37,'II PUSMETIS'!D37)</f>
        <v>0</v>
      </c>
      <c r="E37" s="72">
        <f>SUM('I PUSMETIS'!E37,'II PUSMETIS'!E37)</f>
        <v>0</v>
      </c>
      <c r="F37" s="72">
        <f>SUM('I PUSMETIS'!F37,'II PUSMETIS'!F37)</f>
        <v>0</v>
      </c>
      <c r="G37" s="72">
        <f>SUM('I PUSMETIS'!G37,'II PUSMETIS'!G37)</f>
        <v>0</v>
      </c>
      <c r="H37" s="72">
        <f>SUM('I PUSMETIS'!H37,'II PUSMETIS'!H37)</f>
        <v>0</v>
      </c>
      <c r="I37" s="72">
        <f>SUM('I PUSMETIS'!I37,'II PUSMETIS'!I37)</f>
        <v>0</v>
      </c>
      <c r="J37" s="72">
        <f>SUM('I PUSMETIS'!J37,'II PUSMETIS'!J37)</f>
        <v>0</v>
      </c>
      <c r="K37" s="72">
        <f>SUM('I PUSMETIS'!K37,'II PUSMETIS'!K37)</f>
        <v>0</v>
      </c>
      <c r="L37" s="72">
        <f>SUM('I PUSMETIS'!L37,'II PUSMETIS'!L37)</f>
        <v>0</v>
      </c>
      <c r="M37" s="9" t="e">
        <f t="shared" si="11"/>
        <v>#DIV/0!</v>
      </c>
      <c r="N37" s="9" t="e">
        <f t="shared" si="12"/>
        <v>#DIV/0!</v>
      </c>
      <c r="O37" s="9" t="e">
        <f t="shared" si="13"/>
        <v>#DIV/0!</v>
      </c>
      <c r="P37" s="9" t="e">
        <f t="shared" si="14"/>
        <v>#DIV/0!</v>
      </c>
      <c r="Q37" s="9" t="e">
        <f t="shared" si="15"/>
        <v>#DIV/0!</v>
      </c>
      <c r="R37" s="11"/>
    </row>
    <row r="38" spans="1:18" s="2" customFormat="1" ht="24.6" customHeight="1" x14ac:dyDescent="0.15">
      <c r="A38" s="7" t="s">
        <v>34</v>
      </c>
      <c r="B38" s="3" t="s">
        <v>14</v>
      </c>
      <c r="C38" s="72">
        <f>SUM('I PUSMETIS'!C38,'II PUSMETIS'!C38)</f>
        <v>0</v>
      </c>
      <c r="D38" s="72">
        <f>SUM('I PUSMETIS'!D38,'II PUSMETIS'!D38)</f>
        <v>0</v>
      </c>
      <c r="E38" s="72">
        <f>SUM('I PUSMETIS'!E38,'II PUSMETIS'!E38)</f>
        <v>0</v>
      </c>
      <c r="F38" s="72">
        <f>SUM('I PUSMETIS'!F38,'II PUSMETIS'!F38)</f>
        <v>0</v>
      </c>
      <c r="G38" s="72">
        <f>SUM('I PUSMETIS'!G38,'II PUSMETIS'!G38)</f>
        <v>0</v>
      </c>
      <c r="H38" s="72">
        <f>SUM('I PUSMETIS'!H38,'II PUSMETIS'!H38)</f>
        <v>0</v>
      </c>
      <c r="I38" s="72">
        <f>SUM('I PUSMETIS'!I38,'II PUSMETIS'!I38)</f>
        <v>0</v>
      </c>
      <c r="J38" s="72">
        <f>SUM('I PUSMETIS'!J38,'II PUSMETIS'!J38)</f>
        <v>0</v>
      </c>
      <c r="K38" s="72">
        <f>SUM('I PUSMETIS'!K38,'II PUSMETIS'!K38)</f>
        <v>0</v>
      </c>
      <c r="L38" s="72">
        <f>SUM('I PUSMETIS'!L38,'II PUSMETIS'!L38)</f>
        <v>0</v>
      </c>
      <c r="M38" s="9" t="e">
        <f t="shared" si="11"/>
        <v>#DIV/0!</v>
      </c>
      <c r="N38" s="9" t="e">
        <f t="shared" si="12"/>
        <v>#DIV/0!</v>
      </c>
      <c r="O38" s="9" t="e">
        <f t="shared" si="13"/>
        <v>#DIV/0!</v>
      </c>
      <c r="P38" s="9" t="e">
        <f t="shared" si="14"/>
        <v>#DIV/0!</v>
      </c>
      <c r="Q38" s="9" t="e">
        <f t="shared" si="15"/>
        <v>#DIV/0!</v>
      </c>
      <c r="R38" s="11"/>
    </row>
    <row r="39" spans="1:18" s="2" customFormat="1" ht="19.5" customHeight="1" x14ac:dyDescent="0.15">
      <c r="A39" s="7" t="s">
        <v>35</v>
      </c>
      <c r="B39" s="20" t="s">
        <v>15</v>
      </c>
      <c r="C39" s="72">
        <f>SUM('I PUSMETIS'!C39,'II PUSMETIS'!C39)</f>
        <v>0</v>
      </c>
      <c r="D39" s="72">
        <f>SUM('I PUSMETIS'!D39,'II PUSMETIS'!D39)</f>
        <v>0</v>
      </c>
      <c r="E39" s="72">
        <f>SUM('I PUSMETIS'!E39,'II PUSMETIS'!E39)</f>
        <v>0</v>
      </c>
      <c r="F39" s="72">
        <f>SUM('I PUSMETIS'!F39,'II PUSMETIS'!F39)</f>
        <v>0</v>
      </c>
      <c r="G39" s="72">
        <f>SUM('I PUSMETIS'!G39,'II PUSMETIS'!G39)</f>
        <v>0</v>
      </c>
      <c r="H39" s="72">
        <f>SUM('I PUSMETIS'!H39,'II PUSMETIS'!H39)</f>
        <v>0</v>
      </c>
      <c r="I39" s="72">
        <f>SUM('I PUSMETIS'!I39,'II PUSMETIS'!I39)</f>
        <v>0</v>
      </c>
      <c r="J39" s="72">
        <f>SUM('I PUSMETIS'!J39,'II PUSMETIS'!J39)</f>
        <v>0</v>
      </c>
      <c r="K39" s="72">
        <f>SUM('I PUSMETIS'!K39,'II PUSMETIS'!K39)</f>
        <v>0</v>
      </c>
      <c r="L39" s="72">
        <f>SUM('I PUSMETIS'!L39,'II PUSMETIS'!L39)</f>
        <v>0</v>
      </c>
      <c r="M39" s="9" t="e">
        <f t="shared" si="11"/>
        <v>#DIV/0!</v>
      </c>
      <c r="N39" s="9" t="e">
        <f t="shared" si="12"/>
        <v>#DIV/0!</v>
      </c>
      <c r="O39" s="9" t="e">
        <f t="shared" si="13"/>
        <v>#DIV/0!</v>
      </c>
      <c r="P39" s="9" t="e">
        <f t="shared" si="14"/>
        <v>#DIV/0!</v>
      </c>
      <c r="Q39" s="9" t="e">
        <f t="shared" si="15"/>
        <v>#DIV/0!</v>
      </c>
      <c r="R39" s="11"/>
    </row>
    <row r="40" spans="1:18" s="2" customFormat="1" ht="23.25" customHeight="1" x14ac:dyDescent="0.15">
      <c r="A40" s="7" t="s">
        <v>36</v>
      </c>
      <c r="B40" s="20" t="s">
        <v>16</v>
      </c>
      <c r="C40" s="72">
        <f>SUM('I PUSMETIS'!C40,'II PUSMETIS'!C40)</f>
        <v>0</v>
      </c>
      <c r="D40" s="72">
        <f>SUM('I PUSMETIS'!D40,'II PUSMETIS'!D40)</f>
        <v>0</v>
      </c>
      <c r="E40" s="72">
        <f>SUM('I PUSMETIS'!E40,'II PUSMETIS'!E40)</f>
        <v>0</v>
      </c>
      <c r="F40" s="72">
        <f>SUM('I PUSMETIS'!F40,'II PUSMETIS'!F40)</f>
        <v>0</v>
      </c>
      <c r="G40" s="72">
        <f>SUM('I PUSMETIS'!G40,'II PUSMETIS'!G40)</f>
        <v>0</v>
      </c>
      <c r="H40" s="72">
        <f>SUM('I PUSMETIS'!H40,'II PUSMETIS'!H40)</f>
        <v>0</v>
      </c>
      <c r="I40" s="72">
        <f>SUM('I PUSMETIS'!I40,'II PUSMETIS'!I40)</f>
        <v>0</v>
      </c>
      <c r="J40" s="72">
        <f>SUM('I PUSMETIS'!J40,'II PUSMETIS'!J40)</f>
        <v>0</v>
      </c>
      <c r="K40" s="72">
        <f>SUM('I PUSMETIS'!K40,'II PUSMETIS'!K40)</f>
        <v>0</v>
      </c>
      <c r="L40" s="72">
        <f>SUM('I PUSMETIS'!L40,'II PUSMETIS'!L40)</f>
        <v>0</v>
      </c>
      <c r="M40" s="9" t="e">
        <f t="shared" si="11"/>
        <v>#DIV/0!</v>
      </c>
      <c r="N40" s="9" t="e">
        <f t="shared" si="12"/>
        <v>#DIV/0!</v>
      </c>
      <c r="O40" s="9" t="e">
        <f t="shared" si="13"/>
        <v>#DIV/0!</v>
      </c>
      <c r="P40" s="9" t="e">
        <f t="shared" si="14"/>
        <v>#DIV/0!</v>
      </c>
      <c r="Q40" s="9" t="e">
        <f t="shared" si="15"/>
        <v>#DIV/0!</v>
      </c>
      <c r="R40" s="11"/>
    </row>
    <row r="41" spans="1:18" s="2" customFormat="1" ht="33" customHeight="1" x14ac:dyDescent="0.15">
      <c r="A41" s="7" t="s">
        <v>84</v>
      </c>
      <c r="B41" s="22" t="s">
        <v>97</v>
      </c>
      <c r="C41" s="72">
        <f>SUM('I PUSMETIS'!C41,'II PUSMETIS'!C41)</f>
        <v>0</v>
      </c>
      <c r="D41" s="72">
        <f>SUM('I PUSMETIS'!D41,'II PUSMETIS'!D41)</f>
        <v>0</v>
      </c>
      <c r="E41" s="72">
        <f>SUM('I PUSMETIS'!E41,'II PUSMETIS'!E41)</f>
        <v>0</v>
      </c>
      <c r="F41" s="72">
        <f>SUM('I PUSMETIS'!F41,'II PUSMETIS'!F41)</f>
        <v>0</v>
      </c>
      <c r="G41" s="72">
        <f>SUM('I PUSMETIS'!G41,'II PUSMETIS'!G41)</f>
        <v>0</v>
      </c>
      <c r="H41" s="72">
        <f>SUM('I PUSMETIS'!H41,'II PUSMETIS'!H41)</f>
        <v>0</v>
      </c>
      <c r="I41" s="72">
        <f>SUM('I PUSMETIS'!I41,'II PUSMETIS'!I41)</f>
        <v>0</v>
      </c>
      <c r="J41" s="72">
        <f>SUM('I PUSMETIS'!J41,'II PUSMETIS'!J41)</f>
        <v>0</v>
      </c>
      <c r="K41" s="72">
        <f>SUM('I PUSMETIS'!K41,'II PUSMETIS'!K41)</f>
        <v>0</v>
      </c>
      <c r="L41" s="72">
        <f>SUM('I PUSMETIS'!L41,'II PUSMETIS'!L41)</f>
        <v>0</v>
      </c>
      <c r="M41" s="9" t="e">
        <f t="shared" si="11"/>
        <v>#DIV/0!</v>
      </c>
      <c r="N41" s="9" t="e">
        <f t="shared" si="12"/>
        <v>#DIV/0!</v>
      </c>
      <c r="O41" s="9" t="e">
        <f t="shared" si="13"/>
        <v>#DIV/0!</v>
      </c>
      <c r="P41" s="9" t="e">
        <f t="shared" si="14"/>
        <v>#DIV/0!</v>
      </c>
      <c r="Q41" s="9" t="e">
        <f t="shared" si="15"/>
        <v>#DIV/0!</v>
      </c>
      <c r="R41" s="11"/>
    </row>
    <row r="42" spans="1:18" s="2" customFormat="1" ht="23.25" customHeight="1" x14ac:dyDescent="0.15">
      <c r="A42" s="7" t="s">
        <v>85</v>
      </c>
      <c r="B42" s="20" t="s">
        <v>77</v>
      </c>
      <c r="C42" s="72">
        <f>SUM('I PUSMETIS'!C42,'II PUSMETIS'!C42)</f>
        <v>0</v>
      </c>
      <c r="D42" s="72">
        <f>SUM('I PUSMETIS'!D42,'II PUSMETIS'!D42)</f>
        <v>0</v>
      </c>
      <c r="E42" s="72">
        <f>SUM('I PUSMETIS'!E42,'II PUSMETIS'!E42)</f>
        <v>0</v>
      </c>
      <c r="F42" s="72">
        <f>SUM('I PUSMETIS'!F42,'II PUSMETIS'!F42)</f>
        <v>0</v>
      </c>
      <c r="G42" s="72">
        <f>SUM('I PUSMETIS'!G42,'II PUSMETIS'!G42)</f>
        <v>0</v>
      </c>
      <c r="H42" s="72">
        <f>SUM('I PUSMETIS'!H42,'II PUSMETIS'!H42)</f>
        <v>0</v>
      </c>
      <c r="I42" s="72">
        <f>SUM('I PUSMETIS'!I42,'II PUSMETIS'!I42)</f>
        <v>0</v>
      </c>
      <c r="J42" s="72">
        <f>SUM('I PUSMETIS'!J42,'II PUSMETIS'!J42)</f>
        <v>0</v>
      </c>
      <c r="K42" s="72">
        <f>SUM('I PUSMETIS'!K42,'II PUSMETIS'!K42)</f>
        <v>0</v>
      </c>
      <c r="L42" s="72">
        <f>SUM('I PUSMETIS'!L42,'II PUSMETIS'!L42)</f>
        <v>0</v>
      </c>
      <c r="M42" s="9" t="e">
        <f t="shared" si="11"/>
        <v>#DIV/0!</v>
      </c>
      <c r="N42" s="9" t="e">
        <f t="shared" si="12"/>
        <v>#DIV/0!</v>
      </c>
      <c r="O42" s="9" t="e">
        <f t="shared" si="13"/>
        <v>#DIV/0!</v>
      </c>
      <c r="P42" s="9" t="e">
        <f t="shared" si="14"/>
        <v>#DIV/0!</v>
      </c>
      <c r="Q42" s="9" t="e">
        <f t="shared" si="15"/>
        <v>#DIV/0!</v>
      </c>
      <c r="R42" s="11"/>
    </row>
    <row r="43" spans="1:18" s="2" customFormat="1" ht="18" customHeight="1" x14ac:dyDescent="0.15">
      <c r="A43" s="7" t="s">
        <v>37</v>
      </c>
      <c r="B43" s="3" t="s">
        <v>3</v>
      </c>
      <c r="C43" s="72">
        <f>SUM('I PUSMETIS'!C43,'II PUSMETIS'!C43)</f>
        <v>0</v>
      </c>
      <c r="D43" s="72">
        <f>SUM('I PUSMETIS'!D43,'II PUSMETIS'!D43)</f>
        <v>0</v>
      </c>
      <c r="E43" s="72">
        <f>SUM('I PUSMETIS'!E43,'II PUSMETIS'!E43)</f>
        <v>0</v>
      </c>
      <c r="F43" s="72">
        <f>SUM('I PUSMETIS'!F43,'II PUSMETIS'!F43)</f>
        <v>0</v>
      </c>
      <c r="G43" s="72">
        <f>SUM('I PUSMETIS'!G43,'II PUSMETIS'!G43)</f>
        <v>0</v>
      </c>
      <c r="H43" s="72">
        <f>SUM('I PUSMETIS'!H43,'II PUSMETIS'!H43)</f>
        <v>0</v>
      </c>
      <c r="I43" s="72">
        <f>SUM('I PUSMETIS'!I43,'II PUSMETIS'!I43)</f>
        <v>0</v>
      </c>
      <c r="J43" s="72">
        <f>SUM('I PUSMETIS'!J43,'II PUSMETIS'!J43)</f>
        <v>0</v>
      </c>
      <c r="K43" s="72">
        <f>SUM('I PUSMETIS'!K43,'II PUSMETIS'!K43)</f>
        <v>0</v>
      </c>
      <c r="L43" s="72">
        <f>SUM('I PUSMETIS'!L43,'II PUSMETIS'!L43)</f>
        <v>0</v>
      </c>
      <c r="M43" s="9" t="e">
        <f t="shared" si="11"/>
        <v>#DIV/0!</v>
      </c>
      <c r="N43" s="9" t="e">
        <f t="shared" si="12"/>
        <v>#DIV/0!</v>
      </c>
      <c r="O43" s="9" t="e">
        <f t="shared" si="13"/>
        <v>#DIV/0!</v>
      </c>
      <c r="P43" s="9" t="e">
        <f t="shared" si="14"/>
        <v>#DIV/0!</v>
      </c>
      <c r="Q43" s="9" t="e">
        <f t="shared" si="15"/>
        <v>#DIV/0!</v>
      </c>
      <c r="R43" s="11"/>
    </row>
    <row r="44" spans="1:18" s="2" customFormat="1" ht="20.25" customHeight="1" x14ac:dyDescent="0.15">
      <c r="A44" s="7" t="s">
        <v>38</v>
      </c>
      <c r="B44" s="20" t="s">
        <v>17</v>
      </c>
      <c r="C44" s="72">
        <f>SUM('I PUSMETIS'!C44,'II PUSMETIS'!C44)</f>
        <v>0</v>
      </c>
      <c r="D44" s="72">
        <f>SUM('I PUSMETIS'!D44,'II PUSMETIS'!D44)</f>
        <v>0</v>
      </c>
      <c r="E44" s="72">
        <f>SUM('I PUSMETIS'!E44,'II PUSMETIS'!E44)</f>
        <v>0</v>
      </c>
      <c r="F44" s="72">
        <f>SUM('I PUSMETIS'!F44,'II PUSMETIS'!F44)</f>
        <v>0</v>
      </c>
      <c r="G44" s="72">
        <f>SUM('I PUSMETIS'!G44,'II PUSMETIS'!G44)</f>
        <v>0</v>
      </c>
      <c r="H44" s="72">
        <f>SUM('I PUSMETIS'!H44,'II PUSMETIS'!H44)</f>
        <v>0</v>
      </c>
      <c r="I44" s="72">
        <f>SUM('I PUSMETIS'!I44,'II PUSMETIS'!I44)</f>
        <v>0</v>
      </c>
      <c r="J44" s="72">
        <f>SUM('I PUSMETIS'!J44,'II PUSMETIS'!J44)</f>
        <v>0</v>
      </c>
      <c r="K44" s="72">
        <f>SUM('I PUSMETIS'!K44,'II PUSMETIS'!K44)</f>
        <v>0</v>
      </c>
      <c r="L44" s="72">
        <f>SUM('I PUSMETIS'!L44,'II PUSMETIS'!L44)</f>
        <v>0</v>
      </c>
      <c r="M44" s="9" t="e">
        <f t="shared" si="11"/>
        <v>#DIV/0!</v>
      </c>
      <c r="N44" s="9" t="e">
        <f t="shared" si="12"/>
        <v>#DIV/0!</v>
      </c>
      <c r="O44" s="9" t="e">
        <f t="shared" si="13"/>
        <v>#DIV/0!</v>
      </c>
      <c r="P44" s="9" t="e">
        <f t="shared" si="14"/>
        <v>#DIV/0!</v>
      </c>
      <c r="Q44" s="9" t="e">
        <f t="shared" si="15"/>
        <v>#DIV/0!</v>
      </c>
      <c r="R44" s="11"/>
    </row>
    <row r="45" spans="1:18" s="2" customFormat="1" ht="18.75" customHeight="1" x14ac:dyDescent="0.15">
      <c r="A45" s="7" t="s">
        <v>39</v>
      </c>
      <c r="B45" s="3" t="s">
        <v>18</v>
      </c>
      <c r="C45" s="72">
        <f>SUM('I PUSMETIS'!C45,'II PUSMETIS'!C45)</f>
        <v>0</v>
      </c>
      <c r="D45" s="72">
        <f>SUM('I PUSMETIS'!D45,'II PUSMETIS'!D45)</f>
        <v>0</v>
      </c>
      <c r="E45" s="72">
        <f>SUM('I PUSMETIS'!E45,'II PUSMETIS'!E45)</f>
        <v>0</v>
      </c>
      <c r="F45" s="72">
        <f>SUM('I PUSMETIS'!F45,'II PUSMETIS'!F45)</f>
        <v>0</v>
      </c>
      <c r="G45" s="72">
        <f>SUM('I PUSMETIS'!G45,'II PUSMETIS'!G45)</f>
        <v>0</v>
      </c>
      <c r="H45" s="72">
        <f>SUM('I PUSMETIS'!H45,'II PUSMETIS'!H45)</f>
        <v>0</v>
      </c>
      <c r="I45" s="72">
        <f>SUM('I PUSMETIS'!I45,'II PUSMETIS'!I45)</f>
        <v>0</v>
      </c>
      <c r="J45" s="72">
        <f>SUM('I PUSMETIS'!J45,'II PUSMETIS'!J45)</f>
        <v>0</v>
      </c>
      <c r="K45" s="72">
        <f>SUM('I PUSMETIS'!K45,'II PUSMETIS'!K45)</f>
        <v>0</v>
      </c>
      <c r="L45" s="72">
        <f>SUM('I PUSMETIS'!L45,'II PUSMETIS'!L45)</f>
        <v>0</v>
      </c>
      <c r="M45" s="9" t="e">
        <f t="shared" si="11"/>
        <v>#DIV/0!</v>
      </c>
      <c r="N45" s="9" t="e">
        <f t="shared" si="12"/>
        <v>#DIV/0!</v>
      </c>
      <c r="O45" s="9" t="e">
        <f t="shared" si="13"/>
        <v>#DIV/0!</v>
      </c>
      <c r="P45" s="9" t="e">
        <f t="shared" si="14"/>
        <v>#DIV/0!</v>
      </c>
      <c r="Q45" s="9" t="e">
        <f t="shared" si="15"/>
        <v>#DIV/0!</v>
      </c>
      <c r="R45" s="11"/>
    </row>
    <row r="46" spans="1:18" ht="24" customHeight="1" x14ac:dyDescent="0.2">
      <c r="A46" s="7" t="s">
        <v>86</v>
      </c>
      <c r="B46" s="3" t="s">
        <v>19</v>
      </c>
      <c r="C46" s="72">
        <f>SUM('I PUSMETIS'!C46,'II PUSMETIS'!C46)</f>
        <v>0</v>
      </c>
      <c r="D46" s="72">
        <f>SUM('I PUSMETIS'!D46,'II PUSMETIS'!D46)</f>
        <v>0</v>
      </c>
      <c r="E46" s="72">
        <f>SUM('I PUSMETIS'!E46,'II PUSMETIS'!E46)</f>
        <v>0</v>
      </c>
      <c r="F46" s="72">
        <f>SUM('I PUSMETIS'!F46,'II PUSMETIS'!F46)</f>
        <v>0</v>
      </c>
      <c r="G46" s="72">
        <f>SUM('I PUSMETIS'!G46,'II PUSMETIS'!G46)</f>
        <v>0</v>
      </c>
      <c r="H46" s="72">
        <f>SUM('I PUSMETIS'!H46,'II PUSMETIS'!H46)</f>
        <v>0</v>
      </c>
      <c r="I46" s="72">
        <f>SUM('I PUSMETIS'!I46,'II PUSMETIS'!I46)</f>
        <v>0</v>
      </c>
      <c r="J46" s="72">
        <f>SUM('I PUSMETIS'!J46,'II PUSMETIS'!J46)</f>
        <v>0</v>
      </c>
      <c r="K46" s="72">
        <f>SUM('I PUSMETIS'!K46,'II PUSMETIS'!K46)</f>
        <v>0</v>
      </c>
      <c r="L46" s="72">
        <f>SUM('I PUSMETIS'!L46,'II PUSMETIS'!L46)</f>
        <v>0</v>
      </c>
      <c r="M46" s="9" t="e">
        <f t="shared" si="11"/>
        <v>#DIV/0!</v>
      </c>
      <c r="N46" s="9" t="e">
        <f t="shared" si="12"/>
        <v>#DIV/0!</v>
      </c>
      <c r="O46" s="9" t="e">
        <f t="shared" si="13"/>
        <v>#DIV/0!</v>
      </c>
      <c r="P46" s="9" t="e">
        <f t="shared" si="14"/>
        <v>#DIV/0!</v>
      </c>
      <c r="Q46" s="9" t="e">
        <f t="shared" si="15"/>
        <v>#DIV/0!</v>
      </c>
      <c r="R46" s="11"/>
    </row>
    <row r="47" spans="1:18" ht="29.25" customHeight="1" x14ac:dyDescent="0.2">
      <c r="A47" s="7" t="s">
        <v>1</v>
      </c>
      <c r="B47" s="41" t="s">
        <v>70</v>
      </c>
      <c r="C47" s="117">
        <f>SUM('I PUSMETIS'!C47:G47,'II PUSMETIS'!C47:G47)</f>
        <v>0</v>
      </c>
      <c r="D47" s="118"/>
      <c r="E47" s="118"/>
      <c r="F47" s="118"/>
      <c r="G47" s="119"/>
      <c r="H47" s="117">
        <f>SUM('I PUSMETIS'!H47:L47,'II PUSMETIS'!H47:L47)</f>
        <v>0</v>
      </c>
      <c r="I47" s="118"/>
      <c r="J47" s="118"/>
      <c r="K47" s="118"/>
      <c r="L47" s="119"/>
      <c r="M47" s="112" t="e">
        <f>H47*100/C47</f>
        <v>#DIV/0!</v>
      </c>
      <c r="N47" s="113"/>
      <c r="O47" s="113"/>
      <c r="P47" s="113"/>
      <c r="Q47" s="114"/>
      <c r="R47" s="12"/>
    </row>
    <row r="48" spans="1:18" ht="29.25" customHeight="1" x14ac:dyDescent="0.2">
      <c r="A48" s="7" t="s">
        <v>134</v>
      </c>
      <c r="B48" s="41" t="s">
        <v>96</v>
      </c>
      <c r="C48" s="117">
        <f>SUM('I PUSMETIS'!C48:G48,'II PUSMETIS'!C48:G48)</f>
        <v>0</v>
      </c>
      <c r="D48" s="118"/>
      <c r="E48" s="118"/>
      <c r="F48" s="118"/>
      <c r="G48" s="119"/>
      <c r="H48" s="117">
        <f>SUM('I PUSMETIS'!H48:L48,'II PUSMETIS'!H48:L48)</f>
        <v>0</v>
      </c>
      <c r="I48" s="118"/>
      <c r="J48" s="118"/>
      <c r="K48" s="118"/>
      <c r="L48" s="119"/>
      <c r="M48" s="112" t="e">
        <f>H48*100/C48</f>
        <v>#DIV/0!</v>
      </c>
      <c r="N48" s="113"/>
      <c r="O48" s="113"/>
      <c r="P48" s="113"/>
      <c r="Q48" s="114"/>
      <c r="R48" s="40"/>
    </row>
    <row r="49" spans="1:18" ht="29.25" customHeight="1" x14ac:dyDescent="0.2">
      <c r="A49" s="27" t="s">
        <v>2</v>
      </c>
      <c r="B49" s="93" t="s">
        <v>323</v>
      </c>
      <c r="C49" s="117">
        <f>SUM('I PUSMETIS'!C49:G49,'II PUSMETIS'!C49:G49)</f>
        <v>0</v>
      </c>
      <c r="D49" s="118"/>
      <c r="E49" s="118"/>
      <c r="F49" s="118"/>
      <c r="G49" s="119"/>
      <c r="H49" s="117">
        <f>SUM('I PUSMETIS'!H49:L49,'II PUSMETIS'!H49:L49)</f>
        <v>0</v>
      </c>
      <c r="I49" s="118"/>
      <c r="J49" s="118"/>
      <c r="K49" s="118"/>
      <c r="L49" s="119"/>
      <c r="M49" s="112" t="e">
        <f>H49*100/C49</f>
        <v>#DIV/0!</v>
      </c>
      <c r="N49" s="113"/>
      <c r="O49" s="113"/>
      <c r="P49" s="113"/>
      <c r="Q49" s="114"/>
      <c r="R49" s="40"/>
    </row>
    <row r="50" spans="1:18" ht="36" customHeight="1" x14ac:dyDescent="0.2">
      <c r="A50" s="27" t="s">
        <v>7</v>
      </c>
      <c r="B50" s="20" t="s">
        <v>56</v>
      </c>
      <c r="C50" s="117">
        <f>SUM('I PUSMETIS'!C50:G50,'II PUSMETIS'!C50:G50)</f>
        <v>0</v>
      </c>
      <c r="D50" s="118"/>
      <c r="E50" s="118"/>
      <c r="F50" s="118"/>
      <c r="G50" s="119"/>
      <c r="H50" s="117">
        <f>SUM('I PUSMETIS'!H50:L50,'II PUSMETIS'!H50:L50)</f>
        <v>0</v>
      </c>
      <c r="I50" s="118"/>
      <c r="J50" s="118"/>
      <c r="K50" s="118"/>
      <c r="L50" s="119"/>
      <c r="M50" s="112" t="e">
        <f t="shared" ref="M50:M71" si="16">H50*100/C50</f>
        <v>#DIV/0!</v>
      </c>
      <c r="N50" s="113"/>
      <c r="O50" s="113"/>
      <c r="P50" s="113"/>
      <c r="Q50" s="114"/>
      <c r="R50" s="13"/>
    </row>
    <row r="51" spans="1:18" ht="44.25" customHeight="1" x14ac:dyDescent="0.2">
      <c r="A51" s="27" t="s">
        <v>59</v>
      </c>
      <c r="B51" s="3" t="s">
        <v>91</v>
      </c>
      <c r="C51" s="117">
        <f>SUM('I PUSMETIS'!C51:G51,'II PUSMETIS'!C51:G51)</f>
        <v>0</v>
      </c>
      <c r="D51" s="118"/>
      <c r="E51" s="118"/>
      <c r="F51" s="118"/>
      <c r="G51" s="119"/>
      <c r="H51" s="117">
        <f>SUM('I PUSMETIS'!H51:L51,'II PUSMETIS'!H51:L51)</f>
        <v>0</v>
      </c>
      <c r="I51" s="118"/>
      <c r="J51" s="118"/>
      <c r="K51" s="118"/>
      <c r="L51" s="119"/>
      <c r="M51" s="112" t="e">
        <f t="shared" si="16"/>
        <v>#DIV/0!</v>
      </c>
      <c r="N51" s="113"/>
      <c r="O51" s="113"/>
      <c r="P51" s="113"/>
      <c r="Q51" s="114"/>
      <c r="R51" s="14"/>
    </row>
    <row r="52" spans="1:18" ht="18.75" customHeight="1" x14ac:dyDescent="0.2">
      <c r="A52" s="27" t="s">
        <v>337</v>
      </c>
      <c r="B52" s="3" t="s">
        <v>53</v>
      </c>
      <c r="C52" s="117">
        <f>SUM('I PUSMETIS'!C52:G52,'II PUSMETIS'!C52:G52)</f>
        <v>0</v>
      </c>
      <c r="D52" s="118"/>
      <c r="E52" s="118"/>
      <c r="F52" s="118"/>
      <c r="G52" s="119"/>
      <c r="H52" s="117">
        <f>SUM('I PUSMETIS'!H52:L52,'II PUSMETIS'!H52:L52)</f>
        <v>0</v>
      </c>
      <c r="I52" s="118"/>
      <c r="J52" s="118"/>
      <c r="K52" s="118"/>
      <c r="L52" s="119"/>
      <c r="M52" s="112" t="e">
        <f t="shared" si="16"/>
        <v>#DIV/0!</v>
      </c>
      <c r="N52" s="113"/>
      <c r="O52" s="113"/>
      <c r="P52" s="113"/>
      <c r="Q52" s="114"/>
      <c r="R52" s="14"/>
    </row>
    <row r="53" spans="1:18" ht="18.75" customHeight="1" x14ac:dyDescent="0.2">
      <c r="A53" s="27" t="s">
        <v>338</v>
      </c>
      <c r="B53" s="3" t="s">
        <v>54</v>
      </c>
      <c r="C53" s="117">
        <f>SUM('I PUSMETIS'!C53:G53,'II PUSMETIS'!C53:G53)</f>
        <v>0</v>
      </c>
      <c r="D53" s="118"/>
      <c r="E53" s="118"/>
      <c r="F53" s="118"/>
      <c r="G53" s="119"/>
      <c r="H53" s="117">
        <f>SUM('I PUSMETIS'!H53:L53,'II PUSMETIS'!H53:L53)</f>
        <v>0</v>
      </c>
      <c r="I53" s="118"/>
      <c r="J53" s="118"/>
      <c r="K53" s="118"/>
      <c r="L53" s="119"/>
      <c r="M53" s="112" t="e">
        <f t="shared" si="16"/>
        <v>#DIV/0!</v>
      </c>
      <c r="N53" s="113"/>
      <c r="O53" s="113"/>
      <c r="P53" s="113"/>
      <c r="Q53" s="114"/>
      <c r="R53" s="14"/>
    </row>
    <row r="54" spans="1:18" ht="25.5" customHeight="1" x14ac:dyDescent="0.2">
      <c r="A54" s="27" t="s">
        <v>339</v>
      </c>
      <c r="B54" s="3" t="s">
        <v>55</v>
      </c>
      <c r="C54" s="117">
        <f>SUM('I PUSMETIS'!C54:G54,'II PUSMETIS'!C54:G54)</f>
        <v>0</v>
      </c>
      <c r="D54" s="118"/>
      <c r="E54" s="118"/>
      <c r="F54" s="118"/>
      <c r="G54" s="119"/>
      <c r="H54" s="117">
        <f>SUM('I PUSMETIS'!H54:L54,'II PUSMETIS'!H54:L54)</f>
        <v>0</v>
      </c>
      <c r="I54" s="118"/>
      <c r="J54" s="118"/>
      <c r="K54" s="118"/>
      <c r="L54" s="119"/>
      <c r="M54" s="112" t="e">
        <f t="shared" si="16"/>
        <v>#DIV/0!</v>
      </c>
      <c r="N54" s="113"/>
      <c r="O54" s="113"/>
      <c r="P54" s="113"/>
      <c r="Q54" s="114"/>
      <c r="R54" s="14"/>
    </row>
    <row r="55" spans="1:18" ht="35.25" customHeight="1" x14ac:dyDescent="0.2">
      <c r="A55" s="27" t="s">
        <v>60</v>
      </c>
      <c r="B55" s="3" t="s">
        <v>99</v>
      </c>
      <c r="C55" s="117">
        <f>SUM('I PUSMETIS'!C55:G55,'II PUSMETIS'!C55:G55)</f>
        <v>0</v>
      </c>
      <c r="D55" s="118"/>
      <c r="E55" s="118"/>
      <c r="F55" s="118"/>
      <c r="G55" s="119"/>
      <c r="H55" s="117">
        <f>SUM('I PUSMETIS'!H55:L55,'II PUSMETIS'!H55:L55)</f>
        <v>0</v>
      </c>
      <c r="I55" s="118"/>
      <c r="J55" s="118"/>
      <c r="K55" s="118"/>
      <c r="L55" s="119"/>
      <c r="M55" s="112" t="e">
        <f t="shared" si="16"/>
        <v>#DIV/0!</v>
      </c>
      <c r="N55" s="113"/>
      <c r="O55" s="113"/>
      <c r="P55" s="113"/>
      <c r="Q55" s="114"/>
      <c r="R55" s="14"/>
    </row>
    <row r="56" spans="1:18" ht="21.75" customHeight="1" x14ac:dyDescent="0.2">
      <c r="A56" s="27" t="s">
        <v>340</v>
      </c>
      <c r="B56" s="3" t="s">
        <v>53</v>
      </c>
      <c r="C56" s="117">
        <f>SUM('I PUSMETIS'!C56:G56,'II PUSMETIS'!C56:G56)</f>
        <v>0</v>
      </c>
      <c r="D56" s="118"/>
      <c r="E56" s="118"/>
      <c r="F56" s="118"/>
      <c r="G56" s="119"/>
      <c r="H56" s="117">
        <f>SUM('I PUSMETIS'!H56:L56,'II PUSMETIS'!H56:L56)</f>
        <v>0</v>
      </c>
      <c r="I56" s="118"/>
      <c r="J56" s="118"/>
      <c r="K56" s="118"/>
      <c r="L56" s="119"/>
      <c r="M56" s="112" t="e">
        <f t="shared" si="16"/>
        <v>#DIV/0!</v>
      </c>
      <c r="N56" s="113"/>
      <c r="O56" s="113"/>
      <c r="P56" s="113"/>
      <c r="Q56" s="114"/>
      <c r="R56" s="14"/>
    </row>
    <row r="57" spans="1:18" ht="21.75" customHeight="1" x14ac:dyDescent="0.2">
      <c r="A57" s="27" t="s">
        <v>341</v>
      </c>
      <c r="B57" s="3" t="s">
        <v>54</v>
      </c>
      <c r="C57" s="117">
        <f>SUM('I PUSMETIS'!C57:G57,'II PUSMETIS'!C57:G57)</f>
        <v>0</v>
      </c>
      <c r="D57" s="118"/>
      <c r="E57" s="118"/>
      <c r="F57" s="118"/>
      <c r="G57" s="119"/>
      <c r="H57" s="117">
        <f>SUM('I PUSMETIS'!H57:L57,'II PUSMETIS'!H57:L57)</f>
        <v>0</v>
      </c>
      <c r="I57" s="118"/>
      <c r="J57" s="118"/>
      <c r="K57" s="118"/>
      <c r="L57" s="119"/>
      <c r="M57" s="112" t="e">
        <f t="shared" si="16"/>
        <v>#DIV/0!</v>
      </c>
      <c r="N57" s="113"/>
      <c r="O57" s="113"/>
      <c r="P57" s="113"/>
      <c r="Q57" s="114"/>
      <c r="R57" s="14"/>
    </row>
    <row r="58" spans="1:18" ht="18" customHeight="1" x14ac:dyDescent="0.2">
      <c r="A58" s="27" t="s">
        <v>342</v>
      </c>
      <c r="B58" s="3" t="s">
        <v>55</v>
      </c>
      <c r="C58" s="117">
        <f>SUM('I PUSMETIS'!C58:G58,'II PUSMETIS'!C58:G58)</f>
        <v>0</v>
      </c>
      <c r="D58" s="118"/>
      <c r="E58" s="118"/>
      <c r="F58" s="118"/>
      <c r="G58" s="119"/>
      <c r="H58" s="117">
        <f>SUM('I PUSMETIS'!H58:L58,'II PUSMETIS'!H58:L58)</f>
        <v>0</v>
      </c>
      <c r="I58" s="118"/>
      <c r="J58" s="118"/>
      <c r="K58" s="118"/>
      <c r="L58" s="119"/>
      <c r="M58" s="112" t="e">
        <f t="shared" si="16"/>
        <v>#DIV/0!</v>
      </c>
      <c r="N58" s="113"/>
      <c r="O58" s="113"/>
      <c r="P58" s="113"/>
      <c r="Q58" s="114"/>
      <c r="R58" s="14"/>
    </row>
    <row r="59" spans="1:18" ht="36" customHeight="1" x14ac:dyDescent="0.2">
      <c r="A59" s="27" t="s">
        <v>43</v>
      </c>
      <c r="B59" s="41" t="s">
        <v>73</v>
      </c>
      <c r="C59" s="117">
        <f>SUM('I PUSMETIS'!C59:G59,'II PUSMETIS'!C59:G59)</f>
        <v>0</v>
      </c>
      <c r="D59" s="118"/>
      <c r="E59" s="118"/>
      <c r="F59" s="118"/>
      <c r="G59" s="119"/>
      <c r="H59" s="117">
        <f>SUM('I PUSMETIS'!H59:L59,'II PUSMETIS'!H59:L59)</f>
        <v>0</v>
      </c>
      <c r="I59" s="118"/>
      <c r="J59" s="118"/>
      <c r="K59" s="118"/>
      <c r="L59" s="119"/>
      <c r="M59" s="112" t="e">
        <f t="shared" si="16"/>
        <v>#DIV/0!</v>
      </c>
      <c r="N59" s="113"/>
      <c r="O59" s="113"/>
      <c r="P59" s="113"/>
      <c r="Q59" s="114"/>
      <c r="R59" s="14"/>
    </row>
    <row r="60" spans="1:18" ht="44.25" customHeight="1" x14ac:dyDescent="0.2">
      <c r="A60" s="27" t="s">
        <v>61</v>
      </c>
      <c r="B60" s="3" t="s">
        <v>92</v>
      </c>
      <c r="C60" s="117">
        <f>SUM('I PUSMETIS'!C60:G60,'II PUSMETIS'!C60:G60)</f>
        <v>0</v>
      </c>
      <c r="D60" s="118"/>
      <c r="E60" s="118"/>
      <c r="F60" s="118"/>
      <c r="G60" s="119"/>
      <c r="H60" s="117">
        <f>SUM('I PUSMETIS'!H60:L60,'II PUSMETIS'!H60:L60)</f>
        <v>0</v>
      </c>
      <c r="I60" s="118"/>
      <c r="J60" s="118"/>
      <c r="K60" s="118"/>
      <c r="L60" s="119"/>
      <c r="M60" s="112" t="e">
        <f t="shared" si="16"/>
        <v>#DIV/0!</v>
      </c>
      <c r="N60" s="113"/>
      <c r="O60" s="113"/>
      <c r="P60" s="113"/>
      <c r="Q60" s="114"/>
      <c r="R60" s="14"/>
    </row>
    <row r="61" spans="1:18" ht="40.5" customHeight="1" x14ac:dyDescent="0.2">
      <c r="A61" s="27" t="s">
        <v>62</v>
      </c>
      <c r="B61" s="3" t="s">
        <v>100</v>
      </c>
      <c r="C61" s="117">
        <f>SUM('I PUSMETIS'!C61:G61,'II PUSMETIS'!C61:G61)</f>
        <v>0</v>
      </c>
      <c r="D61" s="118"/>
      <c r="E61" s="118"/>
      <c r="F61" s="118"/>
      <c r="G61" s="119"/>
      <c r="H61" s="117">
        <f>SUM('I PUSMETIS'!H61:L61,'II PUSMETIS'!H61:L61)</f>
        <v>0</v>
      </c>
      <c r="I61" s="118"/>
      <c r="J61" s="118"/>
      <c r="K61" s="118"/>
      <c r="L61" s="119"/>
      <c r="M61" s="112" t="e">
        <f t="shared" si="16"/>
        <v>#DIV/0!</v>
      </c>
      <c r="N61" s="113"/>
      <c r="O61" s="113"/>
      <c r="P61" s="113"/>
      <c r="Q61" s="114"/>
      <c r="R61" s="14"/>
    </row>
    <row r="62" spans="1:18" ht="31.5" customHeight="1" x14ac:dyDescent="0.2">
      <c r="A62" s="27" t="s">
        <v>44</v>
      </c>
      <c r="B62" s="41" t="s">
        <v>71</v>
      </c>
      <c r="C62" s="117">
        <f>SUM('I PUSMETIS'!C62:G62,'II PUSMETIS'!C62:G62)</f>
        <v>0</v>
      </c>
      <c r="D62" s="118"/>
      <c r="E62" s="118"/>
      <c r="F62" s="118"/>
      <c r="G62" s="119"/>
      <c r="H62" s="117">
        <f>SUM('I PUSMETIS'!H62:L62,'II PUSMETIS'!H62:L62)</f>
        <v>0</v>
      </c>
      <c r="I62" s="118"/>
      <c r="J62" s="118"/>
      <c r="K62" s="118"/>
      <c r="L62" s="119"/>
      <c r="M62" s="112" t="e">
        <f t="shared" si="16"/>
        <v>#DIV/0!</v>
      </c>
      <c r="N62" s="113"/>
      <c r="O62" s="113"/>
      <c r="P62" s="113"/>
      <c r="Q62" s="114"/>
      <c r="R62" s="14"/>
    </row>
    <row r="63" spans="1:18" ht="38.25" customHeight="1" x14ac:dyDescent="0.2">
      <c r="A63" s="27" t="s">
        <v>63</v>
      </c>
      <c r="B63" s="3" t="s">
        <v>93</v>
      </c>
      <c r="C63" s="117">
        <f>SUM('I PUSMETIS'!C63:G63,'II PUSMETIS'!C63:G63)</f>
        <v>0</v>
      </c>
      <c r="D63" s="118"/>
      <c r="E63" s="118"/>
      <c r="F63" s="118"/>
      <c r="G63" s="119"/>
      <c r="H63" s="117">
        <f>SUM('I PUSMETIS'!H63:L63,'II PUSMETIS'!H63:L63)</f>
        <v>0</v>
      </c>
      <c r="I63" s="118"/>
      <c r="J63" s="118"/>
      <c r="K63" s="118"/>
      <c r="L63" s="119"/>
      <c r="M63" s="112" t="e">
        <f t="shared" si="16"/>
        <v>#DIV/0!</v>
      </c>
      <c r="N63" s="113"/>
      <c r="O63" s="113"/>
      <c r="P63" s="113"/>
      <c r="Q63" s="114"/>
      <c r="R63" s="14"/>
    </row>
    <row r="64" spans="1:18" ht="39" customHeight="1" x14ac:dyDescent="0.2">
      <c r="A64" s="27" t="s">
        <v>64</v>
      </c>
      <c r="B64" s="3" t="s">
        <v>101</v>
      </c>
      <c r="C64" s="117">
        <f>SUM('I PUSMETIS'!C64:G64,'II PUSMETIS'!C64:G64)</f>
        <v>0</v>
      </c>
      <c r="D64" s="118"/>
      <c r="E64" s="118"/>
      <c r="F64" s="118"/>
      <c r="G64" s="119"/>
      <c r="H64" s="117">
        <f>SUM('I PUSMETIS'!H64:L64,'II PUSMETIS'!H64:L64)</f>
        <v>0</v>
      </c>
      <c r="I64" s="118"/>
      <c r="J64" s="118"/>
      <c r="K64" s="118"/>
      <c r="L64" s="119"/>
      <c r="M64" s="112" t="e">
        <f t="shared" si="16"/>
        <v>#DIV/0!</v>
      </c>
      <c r="N64" s="113"/>
      <c r="O64" s="113"/>
      <c r="P64" s="113"/>
      <c r="Q64" s="114"/>
      <c r="R64" s="14"/>
    </row>
    <row r="65" spans="1:18" ht="39" customHeight="1" x14ac:dyDescent="0.2">
      <c r="A65" s="27" t="s">
        <v>45</v>
      </c>
      <c r="B65" s="41" t="s">
        <v>72</v>
      </c>
      <c r="C65" s="117">
        <f>SUM('I PUSMETIS'!C65:G65,'II PUSMETIS'!C65:G65)</f>
        <v>20</v>
      </c>
      <c r="D65" s="118"/>
      <c r="E65" s="118"/>
      <c r="F65" s="118"/>
      <c r="G65" s="119"/>
      <c r="H65" s="117">
        <f>SUM('I PUSMETIS'!H65:L65,'II PUSMETIS'!H65:L65)</f>
        <v>0</v>
      </c>
      <c r="I65" s="118"/>
      <c r="J65" s="118"/>
      <c r="K65" s="118"/>
      <c r="L65" s="119"/>
      <c r="M65" s="112">
        <f t="shared" si="16"/>
        <v>0</v>
      </c>
      <c r="N65" s="113"/>
      <c r="O65" s="113"/>
      <c r="P65" s="113"/>
      <c r="Q65" s="114"/>
      <c r="R65" s="12"/>
    </row>
    <row r="66" spans="1:18" ht="37.5" customHeight="1" x14ac:dyDescent="0.2">
      <c r="A66" s="27" t="s">
        <v>46</v>
      </c>
      <c r="B66" s="3" t="s">
        <v>94</v>
      </c>
      <c r="C66" s="117">
        <f>SUM('I PUSMETIS'!C66:G66,'II PUSMETIS'!C66:G66)</f>
        <v>20</v>
      </c>
      <c r="D66" s="118"/>
      <c r="E66" s="118"/>
      <c r="F66" s="118"/>
      <c r="G66" s="119"/>
      <c r="H66" s="117">
        <f>SUM('I PUSMETIS'!H66:L66,'II PUSMETIS'!H66:L66)</f>
        <v>0</v>
      </c>
      <c r="I66" s="118"/>
      <c r="J66" s="118"/>
      <c r="K66" s="118"/>
      <c r="L66" s="119"/>
      <c r="M66" s="112">
        <f t="shared" si="16"/>
        <v>0</v>
      </c>
      <c r="N66" s="113"/>
      <c r="O66" s="113"/>
      <c r="P66" s="113"/>
      <c r="Q66" s="114"/>
      <c r="R66" s="14"/>
    </row>
    <row r="67" spans="1:18" ht="35.25" customHeight="1" x14ac:dyDescent="0.2">
      <c r="A67" s="27" t="s">
        <v>47</v>
      </c>
      <c r="B67" s="3" t="s">
        <v>101</v>
      </c>
      <c r="C67" s="117">
        <f>SUM('I PUSMETIS'!C67:G67,'II PUSMETIS'!C67:G67)</f>
        <v>0</v>
      </c>
      <c r="D67" s="118"/>
      <c r="E67" s="118"/>
      <c r="F67" s="118"/>
      <c r="G67" s="119"/>
      <c r="H67" s="117">
        <f>SUM('I PUSMETIS'!H67:L67,'II PUSMETIS'!H67:L67)</f>
        <v>0</v>
      </c>
      <c r="I67" s="118"/>
      <c r="J67" s="118"/>
      <c r="K67" s="118"/>
      <c r="L67" s="119"/>
      <c r="M67" s="112" t="e">
        <f t="shared" si="16"/>
        <v>#DIV/0!</v>
      </c>
      <c r="N67" s="113"/>
      <c r="O67" s="113"/>
      <c r="P67" s="113"/>
      <c r="Q67" s="114"/>
      <c r="R67" s="14"/>
    </row>
    <row r="68" spans="1:18" ht="30" customHeight="1" x14ac:dyDescent="0.2">
      <c r="A68" s="27" t="s">
        <v>343</v>
      </c>
      <c r="B68" s="5" t="s">
        <v>132</v>
      </c>
      <c r="C68" s="117">
        <f>SUM('I PUSMETIS'!C68:G68,'II PUSMETIS'!C68:G68)</f>
        <v>270</v>
      </c>
      <c r="D68" s="118"/>
      <c r="E68" s="118"/>
      <c r="F68" s="118"/>
      <c r="G68" s="119"/>
      <c r="H68" s="117">
        <f>SUM('I PUSMETIS'!H68:L68,'II PUSMETIS'!H68:L68)</f>
        <v>0</v>
      </c>
      <c r="I68" s="118"/>
      <c r="J68" s="118"/>
      <c r="K68" s="118"/>
      <c r="L68" s="119"/>
      <c r="M68" s="112">
        <f t="shared" si="16"/>
        <v>0</v>
      </c>
      <c r="N68" s="113"/>
      <c r="O68" s="113"/>
      <c r="P68" s="113"/>
      <c r="Q68" s="114"/>
      <c r="R68" s="12"/>
    </row>
    <row r="69" spans="1:18" ht="42" customHeight="1" x14ac:dyDescent="0.2">
      <c r="A69" s="63" t="s">
        <v>344</v>
      </c>
      <c r="B69" s="3" t="s">
        <v>95</v>
      </c>
      <c r="C69" s="117">
        <f>SUM('I PUSMETIS'!C69:G69,'II PUSMETIS'!C69:G69)</f>
        <v>270</v>
      </c>
      <c r="D69" s="118"/>
      <c r="E69" s="118"/>
      <c r="F69" s="118"/>
      <c r="G69" s="119"/>
      <c r="H69" s="117">
        <f>SUM('I PUSMETIS'!H69:L69,'II PUSMETIS'!H69:L69)</f>
        <v>0</v>
      </c>
      <c r="I69" s="118"/>
      <c r="J69" s="118"/>
      <c r="K69" s="118"/>
      <c r="L69" s="119"/>
      <c r="M69" s="112">
        <f t="shared" si="16"/>
        <v>0</v>
      </c>
      <c r="N69" s="113"/>
      <c r="O69" s="113"/>
      <c r="P69" s="113"/>
      <c r="Q69" s="114"/>
      <c r="R69" s="12"/>
    </row>
    <row r="70" spans="1:18" ht="36" customHeight="1" x14ac:dyDescent="0.2">
      <c r="A70" s="63" t="s">
        <v>345</v>
      </c>
      <c r="B70" s="3" t="s">
        <v>102</v>
      </c>
      <c r="C70" s="117">
        <f>SUM('I PUSMETIS'!C70:G70,'II PUSMETIS'!C70:G70)</f>
        <v>0</v>
      </c>
      <c r="D70" s="118"/>
      <c r="E70" s="118"/>
      <c r="F70" s="118"/>
      <c r="G70" s="119"/>
      <c r="H70" s="117">
        <f>SUM('I PUSMETIS'!H70:L70,'II PUSMETIS'!H70:L70)</f>
        <v>0</v>
      </c>
      <c r="I70" s="118"/>
      <c r="J70" s="118"/>
      <c r="K70" s="118"/>
      <c r="L70" s="119"/>
      <c r="M70" s="112" t="e">
        <f t="shared" si="16"/>
        <v>#DIV/0!</v>
      </c>
      <c r="N70" s="113"/>
      <c r="O70" s="113"/>
      <c r="P70" s="113"/>
      <c r="Q70" s="114"/>
      <c r="R70" s="12"/>
    </row>
    <row r="71" spans="1:18" s="2" customFormat="1" ht="27.75" customHeight="1" x14ac:dyDescent="0.2">
      <c r="A71" s="63" t="s">
        <v>396</v>
      </c>
      <c r="B71" s="23" t="s">
        <v>76</v>
      </c>
      <c r="C71" s="117">
        <f>SUM('I PUSMETIS'!C71:G71,'II PUSMETIS'!C71:G71)</f>
        <v>5</v>
      </c>
      <c r="D71" s="118"/>
      <c r="E71" s="118"/>
      <c r="F71" s="118"/>
      <c r="G71" s="119"/>
      <c r="H71" s="117">
        <f>SUM('I PUSMETIS'!H71:L71,'II PUSMETIS'!H71:L71)</f>
        <v>0</v>
      </c>
      <c r="I71" s="118"/>
      <c r="J71" s="118"/>
      <c r="K71" s="118"/>
      <c r="L71" s="119"/>
      <c r="M71" s="112">
        <f t="shared" si="16"/>
        <v>0</v>
      </c>
      <c r="N71" s="113"/>
      <c r="O71" s="113"/>
      <c r="P71" s="113"/>
      <c r="Q71" s="114"/>
      <c r="R71" s="12"/>
    </row>
    <row r="72" spans="1:18" s="2" customFormat="1" ht="28.5" customHeight="1" x14ac:dyDescent="0.2">
      <c r="A72" s="64" t="s">
        <v>397</v>
      </c>
      <c r="B72" s="23" t="s">
        <v>360</v>
      </c>
      <c r="C72" s="117">
        <f>SUM('I PUSMETIS'!C72:G72,'II PUSMETIS'!C72:G72)</f>
        <v>0</v>
      </c>
      <c r="D72" s="118"/>
      <c r="E72" s="118"/>
      <c r="F72" s="118"/>
      <c r="G72" s="119"/>
      <c r="H72" s="117">
        <f>SUM('I PUSMETIS'!H72:L72,'II PUSMETIS'!H72:L72)</f>
        <v>0</v>
      </c>
      <c r="I72" s="118"/>
      <c r="J72" s="118"/>
      <c r="K72" s="118"/>
      <c r="L72" s="119"/>
      <c r="M72" s="112" t="e">
        <f t="shared" ref="M72:M75" si="17">H72*100/C72</f>
        <v>#DIV/0!</v>
      </c>
      <c r="N72" s="113"/>
      <c r="O72" s="113"/>
      <c r="P72" s="113"/>
      <c r="Q72" s="114"/>
      <c r="R72" s="12"/>
    </row>
    <row r="73" spans="1:18" s="2" customFormat="1" ht="35.25" customHeight="1" x14ac:dyDescent="0.2">
      <c r="A73" s="62" t="s">
        <v>399</v>
      </c>
      <c r="B73" s="95" t="s">
        <v>361</v>
      </c>
      <c r="C73" s="117">
        <f>SUM('I PUSMETIS'!C73:G73,'II PUSMETIS'!C73:G73)</f>
        <v>0</v>
      </c>
      <c r="D73" s="118"/>
      <c r="E73" s="118"/>
      <c r="F73" s="118"/>
      <c r="G73" s="119"/>
      <c r="H73" s="117">
        <f>SUM('I PUSMETIS'!H73:L73,'II PUSMETIS'!H73:L73)</f>
        <v>0</v>
      </c>
      <c r="I73" s="118"/>
      <c r="J73" s="118"/>
      <c r="K73" s="118"/>
      <c r="L73" s="119"/>
      <c r="M73" s="112" t="e">
        <f t="shared" ref="M73:M74" si="18">H73*100/C73</f>
        <v>#DIV/0!</v>
      </c>
      <c r="N73" s="113"/>
      <c r="O73" s="113"/>
      <c r="P73" s="113"/>
      <c r="Q73" s="114"/>
      <c r="R73" s="12"/>
    </row>
    <row r="74" spans="1:18" s="2" customFormat="1" ht="28.5" customHeight="1" x14ac:dyDescent="0.2">
      <c r="A74" s="62" t="s">
        <v>400</v>
      </c>
      <c r="B74" s="95" t="s">
        <v>362</v>
      </c>
      <c r="C74" s="117">
        <f>SUM('I PUSMETIS'!C74:G74,'II PUSMETIS'!C74:G74)</f>
        <v>0</v>
      </c>
      <c r="D74" s="118"/>
      <c r="E74" s="118"/>
      <c r="F74" s="118"/>
      <c r="G74" s="119"/>
      <c r="H74" s="117">
        <f>SUM('I PUSMETIS'!H74:L74,'II PUSMETIS'!H74:L74)</f>
        <v>0</v>
      </c>
      <c r="I74" s="118"/>
      <c r="J74" s="118"/>
      <c r="K74" s="118"/>
      <c r="L74" s="119"/>
      <c r="M74" s="112" t="e">
        <f t="shared" si="18"/>
        <v>#DIV/0!</v>
      </c>
      <c r="N74" s="113"/>
      <c r="O74" s="113"/>
      <c r="P74" s="113"/>
      <c r="Q74" s="114"/>
      <c r="R74" s="12"/>
    </row>
    <row r="75" spans="1:18" s="2" customFormat="1" ht="37.9" customHeight="1" x14ac:dyDescent="0.2">
      <c r="A75" s="65" t="s">
        <v>317</v>
      </c>
      <c r="B75" s="95" t="s">
        <v>369</v>
      </c>
      <c r="C75" s="117">
        <f>SUM('I PUSMETIS'!C75:G75,'II PUSMETIS'!C75:G75)</f>
        <v>1</v>
      </c>
      <c r="D75" s="118"/>
      <c r="E75" s="118"/>
      <c r="F75" s="118"/>
      <c r="G75" s="119"/>
      <c r="H75" s="117">
        <f>SUM('I PUSMETIS'!H75:L75,'II PUSMETIS'!H75:L75)</f>
        <v>0</v>
      </c>
      <c r="I75" s="118"/>
      <c r="J75" s="118"/>
      <c r="K75" s="118"/>
      <c r="L75" s="119"/>
      <c r="M75" s="112">
        <f t="shared" si="17"/>
        <v>0</v>
      </c>
      <c r="N75" s="113"/>
      <c r="O75" s="113"/>
      <c r="P75" s="113"/>
      <c r="Q75" s="114"/>
      <c r="R75" s="12"/>
    </row>
    <row r="76" spans="1:18" ht="17.25" customHeight="1" x14ac:dyDescent="0.2">
      <c r="A76" s="15"/>
      <c r="B76" s="206" t="s">
        <v>65</v>
      </c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</row>
    <row r="77" spans="1:18" ht="15" x14ac:dyDescent="0.25">
      <c r="A77" s="15"/>
      <c r="B77" s="207" t="s">
        <v>405</v>
      </c>
      <c r="C77" s="208"/>
      <c r="D77" s="208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2">
      <c r="A78" s="15"/>
      <c r="B78" s="137" t="s">
        <v>89</v>
      </c>
      <c r="C78" s="137"/>
      <c r="D78" s="137"/>
      <c r="E78" s="15"/>
      <c r="F78" s="131"/>
      <c r="G78" s="131"/>
      <c r="H78" s="16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15" x14ac:dyDescent="0.25">
      <c r="A79" s="15"/>
      <c r="B79" s="128"/>
      <c r="C79" s="128"/>
      <c r="D79" s="128"/>
      <c r="E79" s="129"/>
      <c r="F79" s="129"/>
      <c r="G79" s="129"/>
      <c r="H79" s="16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2">
      <c r="A80" s="15"/>
      <c r="B80" s="128" t="s">
        <v>415</v>
      </c>
      <c r="C80" s="128"/>
      <c r="D80" s="128"/>
      <c r="E80" s="128"/>
      <c r="F80" s="131"/>
      <c r="G80" s="131"/>
      <c r="H80" s="16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11.25" customHeight="1" x14ac:dyDescent="0.25">
      <c r="A81" s="15"/>
      <c r="B81" s="128"/>
      <c r="C81" s="128"/>
      <c r="D81" s="128"/>
      <c r="E81" s="129"/>
      <c r="F81" s="129"/>
      <c r="G81" s="129"/>
      <c r="H81" s="16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">
      <c r="A82" s="15"/>
      <c r="B82" s="130" t="s">
        <v>88</v>
      </c>
      <c r="C82" s="130"/>
      <c r="D82" s="130"/>
      <c r="E82" s="15"/>
      <c r="F82" s="131"/>
      <c r="G82" s="131"/>
      <c r="H82" s="16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">
      <c r="A83" s="15"/>
      <c r="B83" s="130"/>
      <c r="C83" s="130"/>
      <c r="D83" s="130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</sheetData>
  <sheetProtection selectLockedCells="1"/>
  <mergeCells count="130">
    <mergeCell ref="L1:N1"/>
    <mergeCell ref="M68:Q68"/>
    <mergeCell ref="M69:Q69"/>
    <mergeCell ref="M70:Q70"/>
    <mergeCell ref="M71:Q71"/>
    <mergeCell ref="M59:Q59"/>
    <mergeCell ref="M60:Q60"/>
    <mergeCell ref="M61:Q61"/>
    <mergeCell ref="M62:Q62"/>
    <mergeCell ref="M63:Q63"/>
    <mergeCell ref="M64:Q64"/>
    <mergeCell ref="M65:Q65"/>
    <mergeCell ref="M66:Q66"/>
    <mergeCell ref="M67:Q67"/>
    <mergeCell ref="M50:Q50"/>
    <mergeCell ref="M51:Q51"/>
    <mergeCell ref="L10:L12"/>
    <mergeCell ref="H47:L47"/>
    <mergeCell ref="M47:Q47"/>
    <mergeCell ref="K11:K12"/>
    <mergeCell ref="M55:Q55"/>
    <mergeCell ref="M56:Q56"/>
    <mergeCell ref="M57:Q57"/>
    <mergeCell ref="H53:L53"/>
    <mergeCell ref="C73:G73"/>
    <mergeCell ref="B77:D77"/>
    <mergeCell ref="R7:R8"/>
    <mergeCell ref="M72:Q72"/>
    <mergeCell ref="M75:Q75"/>
    <mergeCell ref="H61:L61"/>
    <mergeCell ref="H62:L62"/>
    <mergeCell ref="H63:L63"/>
    <mergeCell ref="M58:Q58"/>
    <mergeCell ref="H59:L59"/>
    <mergeCell ref="H69:L69"/>
    <mergeCell ref="H68:L68"/>
    <mergeCell ref="H67:L67"/>
    <mergeCell ref="H66:L66"/>
    <mergeCell ref="C52:G52"/>
    <mergeCell ref="H64:L64"/>
    <mergeCell ref="H65:L65"/>
    <mergeCell ref="H71:L71"/>
    <mergeCell ref="C54:G54"/>
    <mergeCell ref="C55:G55"/>
    <mergeCell ref="C56:G56"/>
    <mergeCell ref="M48:Q48"/>
    <mergeCell ref="H51:L51"/>
    <mergeCell ref="H52:L52"/>
    <mergeCell ref="H54:L54"/>
    <mergeCell ref="M8:Q8"/>
    <mergeCell ref="C8:G8"/>
    <mergeCell ref="C47:G47"/>
    <mergeCell ref="M52:Q52"/>
    <mergeCell ref="M53:Q53"/>
    <mergeCell ref="M54:Q54"/>
    <mergeCell ref="M49:Q49"/>
    <mergeCell ref="C49:G49"/>
    <mergeCell ref="C53:G53"/>
    <mergeCell ref="L2:R2"/>
    <mergeCell ref="N10:N12"/>
    <mergeCell ref="O10:P10"/>
    <mergeCell ref="Q10:Q12"/>
    <mergeCell ref="O11:O12"/>
    <mergeCell ref="P11:P12"/>
    <mergeCell ref="A3:R3"/>
    <mergeCell ref="B7:B8"/>
    <mergeCell ref="A9:R9"/>
    <mergeCell ref="B10:B13"/>
    <mergeCell ref="A10:A13"/>
    <mergeCell ref="R10:R12"/>
    <mergeCell ref="C10:C12"/>
    <mergeCell ref="E10:F10"/>
    <mergeCell ref="G10:G12"/>
    <mergeCell ref="E11:E12"/>
    <mergeCell ref="F11:F12"/>
    <mergeCell ref="A5:R5"/>
    <mergeCell ref="D7:Q7"/>
    <mergeCell ref="D10:D12"/>
    <mergeCell ref="A7:A8"/>
    <mergeCell ref="H10:H12"/>
    <mergeCell ref="M10:M12"/>
    <mergeCell ref="H8:L8"/>
    <mergeCell ref="B82:D83"/>
    <mergeCell ref="F82:G82"/>
    <mergeCell ref="F80:G80"/>
    <mergeCell ref="B76:R76"/>
    <mergeCell ref="C67:G67"/>
    <mergeCell ref="C68:G68"/>
    <mergeCell ref="C69:G69"/>
    <mergeCell ref="C70:G70"/>
    <mergeCell ref="C71:G71"/>
    <mergeCell ref="C72:G72"/>
    <mergeCell ref="B81:G81"/>
    <mergeCell ref="M73:Q73"/>
    <mergeCell ref="C74:G74"/>
    <mergeCell ref="H74:L74"/>
    <mergeCell ref="M74:Q74"/>
    <mergeCell ref="H72:L72"/>
    <mergeCell ref="C75:G75"/>
    <mergeCell ref="H75:L75"/>
    <mergeCell ref="H70:L70"/>
    <mergeCell ref="B79:G79"/>
    <mergeCell ref="H73:L73"/>
    <mergeCell ref="B80:E80"/>
    <mergeCell ref="B78:D78"/>
    <mergeCell ref="F78:G78"/>
    <mergeCell ref="C66:G66"/>
    <mergeCell ref="C58:G58"/>
    <mergeCell ref="C59:G59"/>
    <mergeCell ref="C60:G60"/>
    <mergeCell ref="C61:G61"/>
    <mergeCell ref="C62:G62"/>
    <mergeCell ref="H49:L49"/>
    <mergeCell ref="I10:I12"/>
    <mergeCell ref="J10:K10"/>
    <mergeCell ref="J11:J12"/>
    <mergeCell ref="C50:G50"/>
    <mergeCell ref="H50:L50"/>
    <mergeCell ref="C63:G63"/>
    <mergeCell ref="C64:G64"/>
    <mergeCell ref="C65:G65"/>
    <mergeCell ref="C51:G51"/>
    <mergeCell ref="H60:L60"/>
    <mergeCell ref="H55:L55"/>
    <mergeCell ref="H56:L56"/>
    <mergeCell ref="H57:L57"/>
    <mergeCell ref="H58:L58"/>
    <mergeCell ref="C48:G48"/>
    <mergeCell ref="H48:L48"/>
    <mergeCell ref="C57:G57"/>
  </mergeCells>
  <pageMargins left="0.19985465116279069" right="9.9927325581395346E-2" top="0.74803149606299213" bottom="0.65406976744186052" header="0" footer="0"/>
  <pageSetup paperSize="9" scale="75" orientation="landscape" r:id="rId1"/>
  <headerFooter differentFirst="1">
    <oddHeader>&amp;C
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/>
  <dimension ref="B2:C16"/>
  <sheetViews>
    <sheetView topLeftCell="A4" workbookViewId="0">
      <selection activeCell="B14" sqref="B14"/>
    </sheetView>
  </sheetViews>
  <sheetFormatPr defaultRowHeight="15" x14ac:dyDescent="0.25"/>
  <cols>
    <col min="2" max="2" width="36.7109375" customWidth="1"/>
    <col min="3" max="3" width="16.28515625" customWidth="1"/>
  </cols>
  <sheetData>
    <row r="2" spans="2:3" ht="21" x14ac:dyDescent="0.35">
      <c r="C2" s="34" t="s">
        <v>121</v>
      </c>
    </row>
    <row r="3" spans="2:3" ht="61.5" customHeight="1" x14ac:dyDescent="0.3">
      <c r="B3" s="32" t="s">
        <v>8</v>
      </c>
      <c r="C3" s="31" t="s">
        <v>105</v>
      </c>
    </row>
    <row r="4" spans="2:3" ht="37.5" x14ac:dyDescent="0.3">
      <c r="B4" s="32" t="s">
        <v>9</v>
      </c>
      <c r="C4" s="31" t="s">
        <v>106</v>
      </c>
    </row>
    <row r="5" spans="2:3" ht="18.75" x14ac:dyDescent="0.3">
      <c r="B5" s="32" t="s">
        <v>10</v>
      </c>
      <c r="C5" s="31" t="s">
        <v>107</v>
      </c>
    </row>
    <row r="6" spans="2:3" ht="60" customHeight="1" x14ac:dyDescent="0.3">
      <c r="B6" s="32" t="s">
        <v>11</v>
      </c>
      <c r="C6" s="31" t="s">
        <v>108</v>
      </c>
    </row>
    <row r="7" spans="2:3" ht="18.75" x14ac:dyDescent="0.3">
      <c r="B7" s="32" t="s">
        <v>12</v>
      </c>
      <c r="C7" s="31" t="s">
        <v>109</v>
      </c>
    </row>
    <row r="8" spans="2:3" ht="39.75" customHeight="1" x14ac:dyDescent="0.3">
      <c r="B8" s="32" t="s">
        <v>13</v>
      </c>
      <c r="C8" s="31" t="s">
        <v>110</v>
      </c>
    </row>
    <row r="9" spans="2:3" ht="39.75" customHeight="1" x14ac:dyDescent="0.3">
      <c r="B9" s="32" t="s">
        <v>111</v>
      </c>
      <c r="C9" s="31" t="s">
        <v>112</v>
      </c>
    </row>
    <row r="10" spans="2:3" ht="18.75" x14ac:dyDescent="0.3">
      <c r="B10" s="32" t="s">
        <v>15</v>
      </c>
      <c r="C10" s="31" t="s">
        <v>113</v>
      </c>
    </row>
    <row r="11" spans="2:3" ht="42" customHeight="1" x14ac:dyDescent="0.3">
      <c r="B11" s="32" t="s">
        <v>114</v>
      </c>
      <c r="C11" s="31" t="s">
        <v>115</v>
      </c>
    </row>
    <row r="12" spans="2:3" ht="37.5" x14ac:dyDescent="0.25">
      <c r="B12" s="33" t="s">
        <v>77</v>
      </c>
      <c r="C12" s="31" t="s">
        <v>116</v>
      </c>
    </row>
    <row r="13" spans="2:3" ht="37.5" x14ac:dyDescent="0.3">
      <c r="B13" s="32" t="s">
        <v>3</v>
      </c>
      <c r="C13" s="31" t="s">
        <v>117</v>
      </c>
    </row>
    <row r="14" spans="2:3" ht="37.5" x14ac:dyDescent="0.3">
      <c r="B14" s="32" t="s">
        <v>17</v>
      </c>
      <c r="C14" s="31" t="s">
        <v>118</v>
      </c>
    </row>
    <row r="15" spans="2:3" ht="22.5" customHeight="1" x14ac:dyDescent="0.3">
      <c r="B15" s="32" t="s">
        <v>18</v>
      </c>
      <c r="C15" s="31" t="s">
        <v>119</v>
      </c>
    </row>
    <row r="16" spans="2:3" ht="18.75" x14ac:dyDescent="0.25">
      <c r="B16" s="33" t="s">
        <v>19</v>
      </c>
      <c r="C16" s="31" t="s">
        <v>120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2</vt:i4>
      </vt:variant>
    </vt:vector>
  </HeadingPairs>
  <TitlesOfParts>
    <vt:vector size="8" baseType="lpstr">
      <vt:lpstr>Ugdymo įstaigoms</vt:lpstr>
      <vt:lpstr>I PUSMETIS</vt:lpstr>
      <vt:lpstr>II PUSMETIS</vt:lpstr>
      <vt:lpstr>Priemonių sąrašas</vt:lpstr>
      <vt:lpstr>2026 m.</vt:lpstr>
      <vt:lpstr>41 FORMOS TEMOS</vt:lpstr>
      <vt:lpstr>'2026 m.'!Print_Area</vt:lpstr>
      <vt:lpstr>'2026 m.'!Print_Titles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sulciute</dc:creator>
  <cp:lastModifiedBy>Darbuotojas</cp:lastModifiedBy>
  <cp:lastPrinted>2019-01-02T09:16:22Z</cp:lastPrinted>
  <dcterms:created xsi:type="dcterms:W3CDTF">2011-04-27T12:17:03Z</dcterms:created>
  <dcterms:modified xsi:type="dcterms:W3CDTF">2026-01-27T10:09:57Z</dcterms:modified>
</cp:coreProperties>
</file>